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18" activeTab="2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33" r:id="rId21"/>
    <sheet name="Sheet22" sheetId="34" r:id="rId22"/>
    <sheet name="Sheet23" sheetId="35" r:id="rId23"/>
    <sheet name="Sheet24" sheetId="36" r:id="rId24"/>
    <sheet name="Sheet25" sheetId="37" r:id="rId25"/>
    <sheet name="Sheet26" sheetId="38" r:id="rId26"/>
    <sheet name="Sheet27" sheetId="39" r:id="rId27"/>
    <sheet name="Sheet28" sheetId="40" r:id="rId28"/>
    <sheet name="Sheet29" sheetId="41" r:id="rId29"/>
    <sheet name="Sheet30" sheetId="42" r:id="rId30"/>
    <sheet name="Sheet31" sheetId="43" r:id="rId31"/>
    <sheet name="Summary" sheetId="31" r:id="rId32"/>
    <sheet name="Evaluation Warning" sheetId="32" r:id="rId33"/>
  </sheets>
  <calcPr calcId="144525"/>
</workbook>
</file>

<file path=xl/calcChain.xml><?xml version="1.0" encoding="utf-8"?>
<calcChain xmlns="http://schemas.openxmlformats.org/spreadsheetml/2006/main">
  <c r="N60" i="43" l="1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J29" i="43"/>
  <c r="E29" i="43"/>
  <c r="O28" i="43"/>
  <c r="O60" i="43" s="1"/>
  <c r="J28" i="43"/>
  <c r="J60" i="43" s="1"/>
  <c r="E28" i="43"/>
  <c r="E60" i="43" s="1"/>
  <c r="C64" i="43" s="1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O60" i="42" s="1"/>
  <c r="J28" i="42"/>
  <c r="J60" i="42" s="1"/>
  <c r="E28" i="42"/>
  <c r="E60" i="42" s="1"/>
  <c r="C64" i="42" s="1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C64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C64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4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4" i="33" s="1"/>
  <c r="B3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C35" i="31"/>
  <c r="D35" i="31"/>
  <c r="C34" i="31"/>
  <c r="D34" i="31"/>
  <c r="C33" i="31"/>
  <c r="C32" i="31"/>
  <c r="C31" i="31"/>
  <c r="D31" i="31"/>
  <c r="C30" i="31"/>
  <c r="D30" i="31"/>
  <c r="C29" i="31"/>
  <c r="C28" i="31"/>
  <c r="C27" i="31"/>
  <c r="D27" i="31"/>
  <c r="C26" i="31"/>
  <c r="D26" i="31"/>
  <c r="N60" i="20"/>
  <c r="I60" i="20"/>
  <c r="D60" i="20"/>
  <c r="B64" i="20" s="1"/>
  <c r="C25" i="31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D60" i="19"/>
  <c r="B64" i="19" s="1"/>
  <c r="C24" i="31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N60" i="18"/>
  <c r="I60" i="18"/>
  <c r="D60" i="18"/>
  <c r="B64" i="18" s="1"/>
  <c r="C23" i="31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4" i="18" s="1"/>
  <c r="D23" i="31" s="1"/>
  <c r="N60" i="17"/>
  <c r="I60" i="17"/>
  <c r="D60" i="17"/>
  <c r="B64" i="17" s="1"/>
  <c r="C22" i="31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C64" i="17" s="1"/>
  <c r="D22" i="31" s="1"/>
  <c r="N60" i="16"/>
  <c r="I60" i="16"/>
  <c r="D60" i="16"/>
  <c r="B64" i="16" s="1"/>
  <c r="C21" i="31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D60" i="15"/>
  <c r="B64" i="15" s="1"/>
  <c r="C20" i="31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N60" i="14"/>
  <c r="I60" i="14"/>
  <c r="D60" i="14"/>
  <c r="B64" i="14" s="1"/>
  <c r="C19" i="31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D19" i="31" s="1"/>
  <c r="N60" i="13"/>
  <c r="I60" i="13"/>
  <c r="D60" i="13"/>
  <c r="B64" i="13" s="1"/>
  <c r="C18" i="31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C64" i="13" s="1"/>
  <c r="D18" i="31" s="1"/>
  <c r="N60" i="12"/>
  <c r="I60" i="12"/>
  <c r="D60" i="12"/>
  <c r="B64" i="12" s="1"/>
  <c r="C17" i="31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D60" i="11"/>
  <c r="B64" i="11" s="1"/>
  <c r="C16" i="3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N60" i="10"/>
  <c r="I60" i="10"/>
  <c r="D60" i="10"/>
  <c r="B64" i="10" s="1"/>
  <c r="C15" i="31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D15" i="31" s="1"/>
  <c r="N60" i="9"/>
  <c r="I60" i="9"/>
  <c r="D60" i="9"/>
  <c r="B64" i="9" s="1"/>
  <c r="C14" i="31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C64" i="9" s="1"/>
  <c r="D14" i="31" s="1"/>
  <c r="N60" i="8"/>
  <c r="I60" i="8"/>
  <c r="D60" i="8"/>
  <c r="B64" i="8" s="1"/>
  <c r="C13" i="31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N60" i="7"/>
  <c r="I60" i="7"/>
  <c r="D60" i="7"/>
  <c r="B64" i="7" s="1"/>
  <c r="C12" i="31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N60" i="6"/>
  <c r="I60" i="6"/>
  <c r="D60" i="6"/>
  <c r="B64" i="6" s="1"/>
  <c r="C11" i="31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D11" i="31" s="1"/>
  <c r="N60" i="5"/>
  <c r="I60" i="5"/>
  <c r="D60" i="5"/>
  <c r="B64" i="5" s="1"/>
  <c r="C10" i="31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4" i="5" s="1"/>
  <c r="D10" i="31" s="1"/>
  <c r="N60" i="4"/>
  <c r="I60" i="4"/>
  <c r="D60" i="4"/>
  <c r="B64" i="4" s="1"/>
  <c r="C9" i="31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N60" i="3"/>
  <c r="I60" i="3"/>
  <c r="D60" i="3"/>
  <c r="B64" i="3" s="1"/>
  <c r="C8" i="31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N60" i="2"/>
  <c r="I60" i="2"/>
  <c r="D60" i="2"/>
  <c r="B64" i="2" s="1"/>
  <c r="C7" i="31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D7" i="31" s="1"/>
  <c r="N60" i="1"/>
  <c r="I60" i="1"/>
  <c r="D60" i="1"/>
  <c r="B64" i="1" s="1"/>
  <c r="C6" i="3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4" i="1" s="1"/>
  <c r="D6" i="31" s="1"/>
  <c r="C64" i="40" l="1"/>
  <c r="C64" i="41"/>
  <c r="C64" i="4"/>
  <c r="D9" i="31" s="1"/>
  <c r="C64" i="8"/>
  <c r="D13" i="31" s="1"/>
  <c r="C64" i="12"/>
  <c r="D17" i="31" s="1"/>
  <c r="C64" i="16"/>
  <c r="D21" i="31" s="1"/>
  <c r="C64" i="20"/>
  <c r="D25" i="31" s="1"/>
  <c r="D29" i="31"/>
  <c r="D33" i="31"/>
  <c r="C64" i="3"/>
  <c r="D8" i="31" s="1"/>
  <c r="C64" i="7"/>
  <c r="D12" i="31" s="1"/>
  <c r="C64" i="11"/>
  <c r="D16" i="31" s="1"/>
  <c r="C64" i="15"/>
  <c r="D20" i="31" s="1"/>
  <c r="C64" i="19"/>
  <c r="D24" i="31" s="1"/>
  <c r="D28" i="31"/>
  <c r="D32" i="31"/>
</calcChain>
</file>

<file path=xl/sharedStrings.xml><?xml version="1.0" encoding="utf-8"?>
<sst xmlns="http://schemas.openxmlformats.org/spreadsheetml/2006/main" count="1501" uniqueCount="165">
  <si>
    <t>APPENDIX - 1 (a)</t>
  </si>
  <si>
    <t>Format for the  Day-ahead Wheeling Schedule for each 15-minute time block of the day : 01.07.2021</t>
  </si>
  <si>
    <t>To</t>
  </si>
  <si>
    <t>TSTRANSCO State Load Dispatch Centre</t>
  </si>
  <si>
    <t>VIDYUT SOUDHA</t>
  </si>
  <si>
    <t>HYDERABAD - 500 082</t>
  </si>
  <si>
    <t>Fax No:040-23393616 / 66665136</t>
  </si>
  <si>
    <t>Date: 30-06-2021</t>
  </si>
  <si>
    <t xml:space="preserve"> </t>
  </si>
  <si>
    <t>Declared capacity for the day 01.07.2021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</si>
  <si>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</si>
  <si>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</si>
  <si>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</si>
  <si>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</si>
  <si>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</si>
  <si>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</si>
  <si>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</si>
  <si>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</si>
  <si>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</si>
  <si>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</si>
  <si>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</si>
  <si>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</si>
  <si>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</si>
  <si>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</si>
  <si>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</si>
  <si>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</si>
  <si>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</si>
  <si>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</si>
  <si>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JULY 2021, Approval No.TSSLDC/05/TPOA/2021-22 Dated 28.06.2021.</t>
  </si>
  <si>
    <t>Signature of the OA Generator</t>
  </si>
  <si>
    <t xml:space="preserve"> / Scheduled Consumer/ OA Consumer</t>
  </si>
  <si>
    <t xml:space="preserve"> 01.07.2021</t>
  </si>
  <si>
    <t>Format for the  Day-ahead Wheeling Schedule for each 15-minute time block of the day : 02.07.2021</t>
  </si>
  <si>
    <t>Date: 01-07-2021</t>
  </si>
  <si>
    <t>Declared capacity for the day 02.07.2021</t>
  </si>
  <si>
    <t xml:space="preserve"> 02.07.2021</t>
  </si>
  <si>
    <t>Format for the  Day-ahead Wheeling Schedule for each 15-minute time block of the day : 03.07.2021</t>
  </si>
  <si>
    <t>Date: 02-07-2021</t>
  </si>
  <si>
    <t>Declared capacity for the day 03.07.2021</t>
  </si>
  <si>
    <t xml:space="preserve"> 03.07.2021</t>
  </si>
  <si>
    <t>Format for the  Day-ahead Wheeling Schedule for each 15-minute time block of the day : 04.07.2021</t>
  </si>
  <si>
    <t>Date: 03-07-2021</t>
  </si>
  <si>
    <t>Declared capacity for the day 04.07.2021</t>
  </si>
  <si>
    <t xml:space="preserve"> 04.07.2021</t>
  </si>
  <si>
    <t>Format for the  Day-ahead Wheeling Schedule for each 15-minute time block of the day : 05.07.2021</t>
  </si>
  <si>
    <t>Date: 04-07-2021</t>
  </si>
  <si>
    <t>Declared capacity for the day 05.07.2021</t>
  </si>
  <si>
    <t xml:space="preserve"> 05.07.2021</t>
  </si>
  <si>
    <t>Format for the  Day-ahead Wheeling Schedule for each 15-minute time block of the day : 06.07.2021</t>
  </si>
  <si>
    <t>Date: 05-07-2021</t>
  </si>
  <si>
    <t>Declared capacity for the day 06.07.2021</t>
  </si>
  <si>
    <t xml:space="preserve"> 06.07.2021</t>
  </si>
  <si>
    <t>Format for the  Day-ahead Wheeling Schedule for each 15-minute time block of the day : 07.07.2021</t>
  </si>
  <si>
    <t>Date: 06-07-2021</t>
  </si>
  <si>
    <t>Declared capacity for the day 07.07.2021</t>
  </si>
  <si>
    <t xml:space="preserve"> 07.07.2021</t>
  </si>
  <si>
    <t>Format for the  Day-ahead Wheeling Schedule for each 15-minute time block of the day : 08.07.2021</t>
  </si>
  <si>
    <t>Date: 07-07-2021</t>
  </si>
  <si>
    <t>Declared capacity for the day 08.07.2021</t>
  </si>
  <si>
    <t xml:space="preserve"> 08.07.2021</t>
  </si>
  <si>
    <t>Format for the  Day-ahead Wheeling Schedule for each 15-minute time block of the day : 09.07.2021</t>
  </si>
  <si>
    <t>Date: 08-07-2021</t>
  </si>
  <si>
    <t>Declared capacity for the day 09.07.2021</t>
  </si>
  <si>
    <t xml:space="preserve"> 09.07.2021</t>
  </si>
  <si>
    <t>Format for the  Day-ahead Wheeling Schedule for each 15-minute time block of the day : 10.07.2021</t>
  </si>
  <si>
    <t>Date: 09-07-2021</t>
  </si>
  <si>
    <t>Declared capacity for the day 10.07.2021</t>
  </si>
  <si>
    <t xml:space="preserve"> 10.07.2021</t>
  </si>
  <si>
    <t>Format for the  Day-ahead Wheeling Schedule for each 15-minute time block of the day : 11.07.2021</t>
  </si>
  <si>
    <t>Date: 10-07-2021</t>
  </si>
  <si>
    <t>Declared capacity for the day 11.07.2021</t>
  </si>
  <si>
    <t xml:space="preserve"> 11.07.2021</t>
  </si>
  <si>
    <t>Format for the  Day-ahead Wheeling Schedule for each 15-minute time block of the day : 12.07.2021</t>
  </si>
  <si>
    <t>Date: 11-07-2021</t>
  </si>
  <si>
    <t>Declared capacity for the day 12.07.2021</t>
  </si>
  <si>
    <t xml:space="preserve"> 12.07.2021</t>
  </si>
  <si>
    <t>Format for the  Day-ahead Wheeling Schedule for each 15-minute time block of the day : 13.07.2021</t>
  </si>
  <si>
    <t>Date: 12-07-2021</t>
  </si>
  <si>
    <t>Declared capacity for the day 13.07.2021</t>
  </si>
  <si>
    <t xml:space="preserve"> 13.07.2021</t>
  </si>
  <si>
    <t>Format for the  Day-ahead Wheeling Schedule for each 15-minute time block of the day : 14.07.2021</t>
  </si>
  <si>
    <t>Date: 13-07-2021</t>
  </si>
  <si>
    <t>Declared capacity for the day 14.07.2021</t>
  </si>
  <si>
    <t xml:space="preserve"> 14.07.2021</t>
  </si>
  <si>
    <t>Format for the  Day-ahead Wheeling Schedule for each 15-minute time block of the day : 15.07.2021</t>
  </si>
  <si>
    <t>Date: 14-07-2021</t>
  </si>
  <si>
    <t>Declared capacity for the day 15.07.2021</t>
  </si>
  <si>
    <t xml:space="preserve"> 15.07.2021</t>
  </si>
  <si>
    <t>Format for the  Day-ahead Wheeling Schedule for each 15-minute time block of the day : 16.07.2021</t>
  </si>
  <si>
    <t>Date: 15-07-2021</t>
  </si>
  <si>
    <t>Declared capacity for the day 16.07.2021</t>
  </si>
  <si>
    <t xml:space="preserve"> 16.07.2021</t>
  </si>
  <si>
    <t>Format for the  Day-ahead Wheeling Schedule for each 15-minute time block of the day : 17.07.2021</t>
  </si>
  <si>
    <t>Date: 16-07-2021</t>
  </si>
  <si>
    <t>Declared capacity for the day 17.07.2021</t>
  </si>
  <si>
    <t xml:space="preserve"> 17.07.2021</t>
  </si>
  <si>
    <t>Format for the  Day-ahead Wheeling Schedule for each 15-minute time block of the day : 18.07.2021</t>
  </si>
  <si>
    <t>Date: 17-07-2021</t>
  </si>
  <si>
    <t>Declared capacity for the day 18.07.2021</t>
  </si>
  <si>
    <t xml:space="preserve"> 18.07.2021</t>
  </si>
  <si>
    <t>Format for the  Day-ahead Wheeling Schedule for each 15-minute time block of the day : 19.07.2021</t>
  </si>
  <si>
    <t>Date: 18-07-2021</t>
  </si>
  <si>
    <t>Declared capacity for the day 19.07.2021</t>
  </si>
  <si>
    <t xml:space="preserve"> 19.07.2021</t>
  </si>
  <si>
    <t>Format for the  Day-ahead Wheeling Schedule for each 15-minute time block of the day : 20.07.2021</t>
  </si>
  <si>
    <t>Date: 19-07-2021</t>
  </si>
  <si>
    <t>Declared capacity for the day 20.07.2021</t>
  </si>
  <si>
    <t xml:space="preserve"> 20.07.2021</t>
  </si>
  <si>
    <t>Annexure</t>
  </si>
  <si>
    <t>Schedules of  M/s The India Cements Limited</t>
  </si>
  <si>
    <t>Date</t>
  </si>
  <si>
    <t>Energy at Entry point</t>
  </si>
  <si>
    <t>Energy at Exit point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</si>
  <si>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</si>
  <si>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</si>
  <si>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</si>
  <si>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</si>
  <si>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</si>
  <si>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</si>
  <si>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</si>
  <si>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</si>
  <si>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21.07.2021</t>
  </si>
  <si>
    <t>Date: 20-07-2021</t>
  </si>
  <si>
    <t>Declared capacity for the day 21.07.2021</t>
  </si>
  <si>
    <t xml:space="preserve"> 21.07.2021</t>
  </si>
  <si>
    <t>Format for the  Day-ahead Wheeling Schedule for each 15-minute time block of the day : 22.07.2021</t>
  </si>
  <si>
    <t>Date: 21-07-2021</t>
  </si>
  <si>
    <t>Declared capacity for the day 22.07.2021</t>
  </si>
  <si>
    <t xml:space="preserve"> 22.07.2021</t>
  </si>
  <si>
    <t>Format for the  Day-ahead Wheeling Schedule for each 15-minute time block of the day : 23.07.2021</t>
  </si>
  <si>
    <t>Date: 22-07-2021</t>
  </si>
  <si>
    <t>Declared capacity for the day 23.07.2021</t>
  </si>
  <si>
    <t xml:space="preserve"> 23.07.2021</t>
  </si>
  <si>
    <t>Format for the  Day-ahead Wheeling Schedule for each 15-minute time block of the day : 24.07.2021</t>
  </si>
  <si>
    <t>Date: 23-07-2021</t>
  </si>
  <si>
    <t>Declared capacity for the day 24.07.2021</t>
  </si>
  <si>
    <t xml:space="preserve"> 24.07.2021</t>
  </si>
  <si>
    <t>Format for the  Day-ahead Wheeling Schedule for each 15-minute time block of the day : 25.07.2021</t>
  </si>
  <si>
    <t>Date: 24-07-2021</t>
  </si>
  <si>
    <t>Declared capacity for the day 25.07.2021</t>
  </si>
  <si>
    <t xml:space="preserve"> 25.07.2021</t>
  </si>
  <si>
    <t>Format for the  Day-ahead Wheeling Schedule for each 15-minute time block of the day : 26.07.2021</t>
  </si>
  <si>
    <t>Date: 25-07-2021</t>
  </si>
  <si>
    <t>Declared capacity for the day 26.07.2021</t>
  </si>
  <si>
    <t xml:space="preserve"> 26.07.2021</t>
  </si>
  <si>
    <t>Format for the  Day-ahead Wheeling Schedule for each 15-minute time block of the day : 27.07.2021</t>
  </si>
  <si>
    <t>Date: 26-07-2021</t>
  </si>
  <si>
    <t>Declared capacity for the day 27.07.2021</t>
  </si>
  <si>
    <t xml:space="preserve"> 27.07.2021</t>
  </si>
  <si>
    <t>Format for the  Day-ahead Wheeling Schedule for each 15-minute time block of the day : 28.07.2021</t>
  </si>
  <si>
    <t>Date: 27-07-2021</t>
  </si>
  <si>
    <t>Declared capacity for the day 28.07.2021</t>
  </si>
  <si>
    <t xml:space="preserve"> 28.07.2021</t>
  </si>
  <si>
    <t>Format for the  Day-ahead Wheeling Schedule for each 15-minute time block of the day : 29.07.2021</t>
  </si>
  <si>
    <t>Date: 28-07-2021</t>
  </si>
  <si>
    <t>Declared capacity for the day 29.07.2021</t>
  </si>
  <si>
    <t xml:space="preserve"> 29.07.2021</t>
  </si>
  <si>
    <t>Format for the  Day-ahead Wheeling Schedule for each 15-minute time block of the day : 30.07.2021</t>
  </si>
  <si>
    <t>Date: 29-07-2021</t>
  </si>
  <si>
    <t>Declared capacity for the day 30.07.2021</t>
  </si>
  <si>
    <t xml:space="preserve"> 30.07.2021</t>
  </si>
  <si>
    <t>Format for the  Day-ahead Wheeling Schedule for each 15-minute time block of the day : 31.07.2021</t>
  </si>
  <si>
    <t>Date: 30-07-2021</t>
  </si>
  <si>
    <t>Declared capacity for the day 31.07.2021</t>
  </si>
  <si>
    <t xml:space="preserve"> 31.07.2021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</si>
</sst>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_);[Red]\(0.00\)"/>
  </numFmts>
  <fonts count="2252" x14ac:knownFonts="1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6">
    <xf numFmtId="0" fontId="0" fillId="2" borderId="0"/>
    <xf numFmtId="0" fontId="104" fillId="2" borderId="0" applyAlignment="0"/>
    <xf numFmtId="0" fontId="2243" fillId="2" borderId="0" applyNumberFormat="0" applyFill="0" applyBorder="0" applyAlignment="0" applyProtection="0"/>
    <xf numFmtId="0" fontId="2245" fillId="2" borderId="14" applyNumberFormat="0" applyFill="0" applyAlignment="0" applyProtection="0"/>
    <xf numFmtId="0" fontId="2249" fillId="2" borderId="16" applyNumberFormat="0" applyFill="0" applyAlignment="0" applyProtection="0"/>
    <xf numFmtId="0" fontId="2250" fillId="2" borderId="18" applyNumberFormat="0" applyFill="0" applyAlignment="0" applyProtection="0"/>
    <xf numFmtId="1" fontId="8" fillId="11" borderId="0" xfId="0" applyNumberFormat="1" applyFont="1"/>
    <xf numFmtId="0" fontId="9" fillId="12" borderId="12" xfId="0" applyFont="1" applyBorder="1" applyAlignment="1">
      <alignment horizontal="center"/>
    </xf>
    <xf numFmtId="0" fontId="9" fillId="13" borderId="5" xfId="0" applyFont="1" applyBorder="1"/>
    <xf numFmtId="0" fontId="2055" fillId="2" borderId="0" xfId="0" applyFont="1" applyBorder="1" applyAlignment="1">
      <alignment horizontal="center"/>
    </xf>
    <xf numFmtId="0" fontId="2055" fillId="2" borderId="0" xfId="0" applyFont="1" applyBorder="1"/>
    <xf numFmtId="0" fontId="2054" fillId="2" borderId="0" xfId="0" applyFont="1" applyBorder="1" applyAlignment="1">
      <alignment horizontal="left"/>
    </xf>
    <xf numFmtId="1" fontId="2053" fillId="2" borderId="0" xfId="0" applyNumberFormat="1" applyFont="1"/>
    <xf numFmtId="1" fontId="2050" fillId="2" borderId="0" xfId="0" applyNumberFormat="1" applyFont="1"/>
    <xf numFmtId="1" fontId="2048" fillId="2" borderId="0" xfId="0" applyNumberFormat="1" applyFont="1"/>
    <xf numFmtId="1" fontId="2047" fillId="2" borderId="0" xfId="0" applyNumberFormat="1" applyFont="1"/>
    <xf numFmtId="0" fontId="2046" fillId="2" borderId="10" xfId="0" applyFont="1" applyBorder="1"/>
    <xf numFmtId="0" fontId="2046" fillId="2" borderId="12" xfId="0" applyFont="1" applyBorder="1" applyAlignment="1">
      <alignment horizontal="center"/>
    </xf>
    <xf numFmtId="0" fontId="2046" fillId="2" borderId="12" xfId="0" applyFont="1" applyBorder="1"/>
    <xf numFmtId="1" fontId="2045" fillId="2" borderId="0" xfId="0" applyNumberFormat="1" applyFont="1" applyBorder="1"/>
    <xf numFmtId="0" fontId="2045" fillId="2" borderId="0" xfId="0" applyFont="1" applyBorder="1" applyAlignment="1">
      <alignment horizontal="center"/>
    </xf>
    <xf numFmtId="0" fontId="2045" fillId="2" borderId="0" xfId="0" applyFont="1" applyBorder="1"/>
    <xf numFmtId="0" fontId="2045" fillId="2" borderId="4" xfId="0" applyFont="1" applyBorder="1"/>
    <xf numFmtId="0" fontId="2043" fillId="2" borderId="0" xfId="0" applyFont="1" applyBorder="1" applyAlignment="1">
      <alignment horizontal="center"/>
    </xf>
    <xf numFmtId="1" fontId="2041" fillId="2" borderId="8" xfId="0" applyNumberFormat="1" applyFont="1" applyBorder="1" applyAlignment="1">
      <alignment horizontal="center"/>
    </xf>
    <xf numFmtId="0" fontId="2040" fillId="2" borderId="5" xfId="0" applyFont="1" applyBorder="1"/>
    <xf numFmtId="1" fontId="2040" fillId="2" borderId="8" xfId="0" applyNumberFormat="1" applyFont="1" applyBorder="1" applyAlignment="1">
      <alignment horizontal="center"/>
    </xf>
    <xf numFmtId="1" fontId="2038" fillId="2" borderId="8" xfId="0" applyNumberFormat="1" applyFont="1" applyBorder="1" applyAlignment="1">
      <alignment horizontal="center"/>
    </xf>
    <xf numFmtId="0" fontId="2036" fillId="2" borderId="5" xfId="0" applyFont="1" applyBorder="1"/>
    <xf numFmtId="1" fontId="2036" fillId="2" borderId="8" xfId="0" applyNumberFormat="1" applyFont="1" applyBorder="1" applyAlignment="1">
      <alignment horizontal="center"/>
    </xf>
    <xf numFmtId="0" fontId="2035" fillId="2" borderId="5" xfId="0" applyFont="1" applyBorder="1"/>
    <xf numFmtId="1" fontId="2034" fillId="2" borderId="8" xfId="0" applyNumberFormat="1" applyFont="1" applyBorder="1" applyAlignment="1">
      <alignment horizontal="center"/>
    </xf>
    <xf numFmtId="0" fontId="2032" fillId="2" borderId="5" xfId="0" applyFont="1" applyBorder="1"/>
    <xf numFmtId="0" fontId="2031" fillId="2" borderId="5" xfId="0" applyFont="1" applyBorder="1"/>
    <xf numFmtId="1" fontId="2030" fillId="2" borderId="8" xfId="0" applyNumberFormat="1" applyFont="1" applyBorder="1" applyAlignment="1">
      <alignment horizontal="center"/>
    </xf>
    <xf numFmtId="0" fontId="2029" fillId="2" borderId="0" xfId="0" applyFont="1" applyBorder="1"/>
    <xf numFmtId="0" fontId="2028" fillId="2" borderId="5" xfId="0" applyFont="1" applyBorder="1"/>
    <xf numFmtId="0" fontId="2026" fillId="2" borderId="0" xfId="0" applyFont="1" applyBorder="1" applyAlignment="1">
      <alignment horizontal="center"/>
    </xf>
    <xf numFmtId="0" fontId="2025" fillId="2" borderId="10" xfId="0" applyFont="1" applyBorder="1"/>
    <xf numFmtId="0" fontId="2024" fillId="2" borderId="10" xfId="0" applyFont="1" applyBorder="1" applyAlignment="1">
      <alignment horizontal="center"/>
    </xf>
    <xf numFmtId="0" fontId="2024" fillId="2" borderId="0" xfId="0" applyFont="1" applyBorder="1" applyAlignment="1">
      <alignment horizontal="center"/>
    </xf>
    <xf numFmtId="0" fontId="2023" fillId="2" borderId="5" xfId="0" applyFont="1" applyBorder="1"/>
    <xf numFmtId="0" fontId="2023" fillId="2" borderId="4" xfId="0" applyFont="1" applyBorder="1"/>
    <xf numFmtId="0" fontId="2022" fillId="2" borderId="0" xfId="0" applyFont="1" applyBorder="1"/>
    <xf numFmtId="0" fontId="2021" fillId="2" borderId="0" xfId="0" applyFont="1" applyBorder="1" applyAlignment="1">
      <alignment horizontal="center"/>
    </xf>
    <xf numFmtId="0" fontId="2019" fillId="2" borderId="0" xfId="0" applyFont="1" applyBorder="1" applyAlignment="1">
      <alignment horizontal="center"/>
    </xf>
    <xf numFmtId="0" fontId="2019" fillId="2" borderId="0" xfId="0" applyFont="1" applyBorder="1"/>
    <xf numFmtId="0" fontId="2018" fillId="2" borderId="0" xfId="0" applyFont="1" applyBorder="1" applyAlignment="1">
      <alignment horizontal="left"/>
    </xf>
    <xf numFmtId="1" fontId="2017" fillId="2" borderId="0" xfId="0" applyNumberFormat="1" applyFont="1"/>
    <xf numFmtId="1" fontId="2014" fillId="2" borderId="0" xfId="0" applyNumberFormat="1" applyFont="1"/>
    <xf numFmtId="1" fontId="2012" fillId="2" borderId="0" xfId="0" applyNumberFormat="1" applyFont="1"/>
    <xf numFmtId="1" fontId="2011" fillId="2" borderId="0" xfId="0" applyNumberFormat="1" applyFont="1"/>
    <xf numFmtId="0" fontId="2010" fillId="2" borderId="10" xfId="0" applyFont="1" applyBorder="1"/>
    <xf numFmtId="0" fontId="2010" fillId="2" borderId="12" xfId="0" applyFont="1" applyBorder="1" applyAlignment="1">
      <alignment horizontal="center"/>
    </xf>
    <xf numFmtId="0" fontId="2010" fillId="2" borderId="12" xfId="0" applyFont="1" applyBorder="1"/>
    <xf numFmtId="1" fontId="2009" fillId="2" borderId="0" xfId="0" applyNumberFormat="1" applyFont="1" applyBorder="1"/>
    <xf numFmtId="0" fontId="2009" fillId="2" borderId="0" xfId="0" applyFont="1" applyBorder="1" applyAlignment="1">
      <alignment horizontal="center"/>
    </xf>
    <xf numFmtId="0" fontId="2009" fillId="2" borderId="0" xfId="0" applyFont="1" applyBorder="1"/>
    <xf numFmtId="0" fontId="2009" fillId="2" borderId="4" xfId="0" applyFont="1" applyBorder="1"/>
    <xf numFmtId="0" fontId="2007" fillId="2" borderId="0" xfId="0" applyFont="1" applyBorder="1" applyAlignment="1">
      <alignment horizontal="center"/>
    </xf>
    <xf numFmtId="1" fontId="2005" fillId="2" borderId="8" xfId="0" applyNumberFormat="1" applyFont="1" applyBorder="1" applyAlignment="1">
      <alignment horizontal="center"/>
    </xf>
    <xf numFmtId="0" fontId="2004" fillId="2" borderId="5" xfId="0" applyFont="1" applyBorder="1"/>
    <xf numFmtId="1" fontId="2004" fillId="2" borderId="8" xfId="0" applyNumberFormat="1" applyFont="1" applyBorder="1" applyAlignment="1">
      <alignment horizontal="center"/>
    </xf>
    <xf numFmtId="1" fontId="2002" fillId="2" borderId="8" xfId="0" applyNumberFormat="1" applyFont="1" applyBorder="1" applyAlignment="1">
      <alignment horizontal="center"/>
    </xf>
    <xf numFmtId="0" fontId="2000" fillId="2" borderId="5" xfId="0" applyFont="1" applyBorder="1"/>
    <xf numFmtId="1" fontId="2000" fillId="2" borderId="8" xfId="0" applyNumberFormat="1" applyFont="1" applyBorder="1" applyAlignment="1">
      <alignment horizontal="center"/>
    </xf>
    <xf numFmtId="0" fontId="1999" fillId="2" borderId="5" xfId="0" applyFont="1" applyBorder="1"/>
    <xf numFmtId="1" fontId="1998" fillId="2" borderId="8" xfId="0" applyNumberFormat="1" applyFont="1" applyBorder="1" applyAlignment="1">
      <alignment horizontal="center"/>
    </xf>
    <xf numFmtId="0" fontId="1996" fillId="2" borderId="5" xfId="0" applyFont="1" applyBorder="1"/>
    <xf numFmtId="0" fontId="1995" fillId="2" borderId="5" xfId="0" applyFont="1" applyBorder="1"/>
    <xf numFmtId="1" fontId="1994" fillId="2" borderId="8" xfId="0" applyNumberFormat="1" applyFont="1" applyBorder="1" applyAlignment="1">
      <alignment horizontal="center"/>
    </xf>
    <xf numFmtId="0" fontId="1993" fillId="2" borderId="0" xfId="0" applyFont="1" applyBorder="1"/>
    <xf numFmtId="0" fontId="1992" fillId="2" borderId="5" xfId="0" applyFont="1" applyBorder="1"/>
    <xf numFmtId="0" fontId="1990" fillId="2" borderId="0" xfId="0" applyFont="1" applyBorder="1" applyAlignment="1">
      <alignment horizontal="center"/>
    </xf>
    <xf numFmtId="2" fontId="1989" fillId="2" borderId="5" xfId="0" applyNumberFormat="1" applyFont="1" applyBorder="1" applyAlignment="1">
      <alignment horizontal="center"/>
    </xf>
    <xf numFmtId="0" fontId="1988" fillId="2" borderId="5" xfId="0" applyFont="1" applyBorder="1"/>
    <xf numFmtId="0" fontId="1988" fillId="2" borderId="0" xfId="0" applyFont="1" applyBorder="1"/>
    <xf numFmtId="0" fontId="1987" fillId="2" borderId="7" xfId="0" applyFont="1" applyBorder="1"/>
    <xf numFmtId="0" fontId="1987" fillId="2" borderId="4" xfId="0" applyFont="1" applyBorder="1"/>
    <xf numFmtId="0" fontId="1986" fillId="2" borderId="0" xfId="0" applyFont="1" applyBorder="1"/>
    <xf numFmtId="0" fontId="1984" fillId="2" borderId="0" xfId="0" applyFont="1" applyBorder="1" applyAlignment="1">
      <alignment horizontal="center"/>
    </xf>
    <xf numFmtId="1" fontId="1981" fillId="2" borderId="0" xfId="0" applyNumberFormat="1" applyFont="1"/>
    <xf numFmtId="1" fontId="1980" fillId="2" borderId="0" xfId="0" applyNumberFormat="1" applyFont="1"/>
    <xf numFmtId="1" fontId="1977" fillId="2" borderId="0" xfId="0" applyNumberFormat="1" applyFont="1"/>
    <xf numFmtId="0" fontId="1976" fillId="2" borderId="10" xfId="0" applyFont="1" applyBorder="1"/>
    <xf numFmtId="0" fontId="1976" fillId="2" borderId="12" xfId="0" applyFont="1" applyBorder="1"/>
    <xf numFmtId="0" fontId="1975" fillId="2" borderId="5" xfId="0" applyFont="1" applyBorder="1"/>
    <xf numFmtId="1" fontId="1975" fillId="2" borderId="0" xfId="0" applyNumberFormat="1" applyFont="1" applyBorder="1"/>
    <xf numFmtId="0" fontId="1975" fillId="2" borderId="0" xfId="0" applyFont="1" applyBorder="1" applyAlignment="1">
      <alignment horizontal="center"/>
    </xf>
    <xf numFmtId="0" fontId="1975" fillId="2" borderId="4" xfId="0" applyFont="1" applyBorder="1"/>
    <xf numFmtId="0" fontId="1974" fillId="2" borderId="5" xfId="0" applyFont="1" applyBorder="1"/>
    <xf numFmtId="0" fontId="1974" fillId="2" borderId="0" xfId="0" applyFont="1" applyBorder="1"/>
    <xf numFmtId="0" fontId="1974" fillId="2" borderId="4" xfId="0" applyFont="1" applyBorder="1"/>
    <xf numFmtId="0" fontId="1973" fillId="2" borderId="5" xfId="0" applyFont="1" applyBorder="1"/>
    <xf numFmtId="0" fontId="1973" fillId="2" borderId="0" xfId="0" applyFont="1" applyBorder="1"/>
    <xf numFmtId="0" fontId="1972" fillId="2" borderId="4" xfId="0" applyFont="1" applyBorder="1"/>
    <xf numFmtId="1" fontId="1969" fillId="2" borderId="8" xfId="0" applyNumberFormat="1" applyFont="1" applyBorder="1" applyAlignment="1">
      <alignment horizontal="center"/>
    </xf>
    <xf numFmtId="0" fontId="1968" fillId="2" borderId="5" xfId="0" applyFont="1" applyBorder="1"/>
    <xf numFmtId="1" fontId="1968" fillId="2" borderId="8" xfId="0" applyNumberFormat="1" applyFont="1" applyBorder="1" applyAlignment="1">
      <alignment horizontal="center"/>
    </xf>
    <xf numFmtId="1" fontId="1966" fillId="2" borderId="8" xfId="0" applyNumberFormat="1" applyFont="1" applyBorder="1" applyAlignment="1">
      <alignment horizontal="center"/>
    </xf>
    <xf numFmtId="0" fontId="1964" fillId="2" borderId="5" xfId="0" applyFont="1" applyBorder="1"/>
    <xf numFmtId="1" fontId="1964" fillId="2" borderId="8" xfId="0" applyNumberFormat="1" applyFont="1" applyBorder="1" applyAlignment="1">
      <alignment horizontal="center"/>
    </xf>
    <xf numFmtId="0" fontId="1963" fillId="2" borderId="5" xfId="0" applyFont="1" applyBorder="1"/>
    <xf numFmtId="0" fontId="1962" fillId="2" borderId="5" xfId="0" applyFont="1" applyBorder="1"/>
    <xf numFmtId="0" fontId="1960" fillId="2" borderId="5" xfId="0" applyFont="1" applyBorder="1"/>
    <xf numFmtId="0" fontId="1960" fillId="2" borderId="0" xfId="0" applyFont="1" applyBorder="1"/>
    <xf numFmtId="0" fontId="1959" fillId="2" borderId="10" xfId="0" applyFont="1" applyBorder="1"/>
    <xf numFmtId="0" fontId="1959" fillId="2" borderId="0" xfId="0" applyFont="1" applyBorder="1" applyAlignment="1">
      <alignment horizontal="center"/>
    </xf>
    <xf numFmtId="0" fontId="1959" fillId="2" borderId="0" xfId="0" applyFont="1" applyBorder="1"/>
    <xf numFmtId="0" fontId="1958" fillId="2" borderId="4" xfId="0" applyFont="1" applyBorder="1"/>
    <xf numFmtId="0" fontId="1957" fillId="2" borderId="0" xfId="0" applyFont="1" applyBorder="1" applyAlignment="1">
      <alignment horizontal="center"/>
    </xf>
    <xf numFmtId="0" fontId="1956" fillId="2" borderId="0" xfId="0" applyFont="1" applyBorder="1"/>
    <xf numFmtId="0" fontId="1955" fillId="2" borderId="0" xfId="0" applyFont="1" applyBorder="1" applyAlignment="1">
      <alignment horizontal="center"/>
    </xf>
    <xf numFmtId="0" fontId="1954" fillId="2" borderId="0" xfId="0" applyFont="1" applyBorder="1"/>
    <xf numFmtId="1" fontId="1952" fillId="2" borderId="0" xfId="0" applyNumberFormat="1" applyFont="1"/>
    <xf numFmtId="1" fontId="1949" fillId="2" borderId="0" xfId="0" applyNumberFormat="1" applyFont="1"/>
    <xf numFmtId="0" fontId="1948" fillId="2" borderId="11" xfId="0" applyFont="1" applyBorder="1"/>
    <xf numFmtId="0" fontId="1946" fillId="2" borderId="5" xfId="0" applyFont="1" applyBorder="1"/>
    <xf numFmtId="0" fontId="1946" fillId="2" borderId="0" xfId="0" applyFont="1" applyBorder="1"/>
    <xf numFmtId="0" fontId="1945" fillId="2" borderId="5" xfId="0" applyFont="1" applyBorder="1"/>
    <xf numFmtId="0" fontId="1945" fillId="2" borderId="0" xfId="0" applyFont="1" applyBorder="1" applyAlignment="1">
      <alignment horizontal="center"/>
    </xf>
    <xf numFmtId="0" fontId="1944" fillId="2" borderId="5" xfId="0" applyFont="1" applyBorder="1"/>
    <xf numFmtId="0" fontId="1943" fillId="2" borderId="5" xfId="0" applyFont="1" applyBorder="1"/>
    <xf numFmtId="1" fontId="1943" fillId="2" borderId="8" xfId="0" applyNumberFormat="1" applyFont="1" applyBorder="1" applyAlignment="1">
      <alignment horizontal="center"/>
    </xf>
    <xf numFmtId="0" fontId="1942" fillId="2" borderId="5" xfId="0" applyFont="1" applyBorder="1"/>
    <xf numFmtId="0" fontId="1941" fillId="2" borderId="5" xfId="0" applyFont="1" applyBorder="1"/>
    <xf numFmtId="1" fontId="1941" fillId="2" borderId="8" xfId="0" applyNumberFormat="1" applyFont="1" applyBorder="1" applyAlignment="1">
      <alignment horizontal="center"/>
    </xf>
    <xf numFmtId="0" fontId="1939" fillId="2" borderId="5" xfId="0" applyFont="1" applyBorder="1"/>
    <xf numFmtId="1" fontId="1939" fillId="2" borderId="8" xfId="0" applyNumberFormat="1" applyFont="1" applyBorder="1" applyAlignment="1">
      <alignment horizontal="center"/>
    </xf>
    <xf numFmtId="0" fontId="1938" fillId="2" borderId="5" xfId="0" applyFont="1" applyBorder="1"/>
    <xf numFmtId="1" fontId="1938" fillId="2" borderId="8" xfId="0" applyNumberFormat="1" applyFont="1" applyBorder="1" applyAlignment="1">
      <alignment horizontal="center"/>
    </xf>
    <xf numFmtId="0" fontId="1935" fillId="2" borderId="5" xfId="0" applyFont="1" applyBorder="1"/>
    <xf numFmtId="0" fontId="1934" fillId="2" borderId="0" xfId="0" applyFont="1" applyBorder="1"/>
    <xf numFmtId="0" fontId="1933" fillId="2" borderId="5" xfId="0" applyFont="1" applyBorder="1"/>
    <xf numFmtId="0" fontId="1933" fillId="2" borderId="0" xfId="0" applyFont="1" applyBorder="1" applyAlignment="1">
      <alignment horizontal="center"/>
    </xf>
    <xf numFmtId="0" fontId="1932" fillId="2" borderId="0" xfId="0" applyFont="1" applyBorder="1" applyAlignment="1">
      <alignment horizontal="left"/>
    </xf>
    <xf numFmtId="1" fontId="1930" fillId="2" borderId="0" xfId="0" applyNumberFormat="1" applyFont="1"/>
    <xf numFmtId="1" fontId="1929" fillId="2" borderId="0" xfId="0" applyNumberFormat="1" applyFont="1"/>
    <xf numFmtId="1" fontId="1928" fillId="2" borderId="0" xfId="0" applyNumberFormat="1" applyFont="1"/>
    <xf numFmtId="0" fontId="1926" fillId="2" borderId="10" xfId="0" applyFont="1" applyBorder="1"/>
    <xf numFmtId="0" fontId="1926" fillId="2" borderId="11" xfId="0" applyFont="1" applyBorder="1"/>
    <xf numFmtId="1" fontId="1925" fillId="2" borderId="0" xfId="0" applyNumberFormat="1" applyFont="1" applyBorder="1"/>
    <xf numFmtId="0" fontId="1925" fillId="2" borderId="4" xfId="0" applyFont="1" applyBorder="1"/>
    <xf numFmtId="0" fontId="1924" fillId="2" borderId="0" xfId="0" applyFont="1" applyBorder="1"/>
    <xf numFmtId="0" fontId="1924" fillId="2" borderId="0" xfId="0" applyFont="1" applyBorder="1" applyAlignment="1">
      <alignment horizontal="center"/>
    </xf>
    <xf numFmtId="0" fontId="1923" fillId="2" borderId="0" xfId="0" applyFont="1" applyBorder="1"/>
    <xf numFmtId="0" fontId="1922" fillId="2" borderId="5" xfId="0" applyFont="1" applyBorder="1"/>
    <xf numFmtId="1" fontId="1920" fillId="2" borderId="8" xfId="0" applyNumberFormat="1" applyFont="1" applyBorder="1" applyAlignment="1">
      <alignment horizontal="center"/>
    </xf>
    <xf numFmtId="1" fontId="1919" fillId="2" borderId="8" xfId="0" applyNumberFormat="1" applyFont="1" applyBorder="1" applyAlignment="1">
      <alignment horizontal="center"/>
    </xf>
    <xf numFmtId="0" fontId="1917" fillId="2" borderId="5" xfId="0" applyFont="1" applyBorder="1"/>
    <xf numFmtId="0" fontId="1916" fillId="2" borderId="5" xfId="0" applyFont="1" applyBorder="1"/>
    <xf numFmtId="0" fontId="1915" fillId="2" borderId="5" xfId="0" applyFont="1" applyBorder="1"/>
    <xf numFmtId="1" fontId="1914" fillId="2" borderId="8" xfId="0" applyNumberFormat="1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4" xfId="0" applyFont="1" applyBorder="1" applyAlignment="1">
      <alignment horizontal="center"/>
    </xf>
    <xf numFmtId="0" fontId="1913" fillId="2" borderId="5" xfId="0" applyFont="1" applyBorder="1"/>
    <xf numFmtId="0" fontId="1913" fillId="2" borderId="0" xfId="0" applyFont="1" applyBorder="1" applyAlignment="1">
      <alignment horizontal="center"/>
    </xf>
    <xf numFmtId="0" fontId="9" fillId="2" borderId="10" xfId="0" applyFont="1" applyBorder="1"/>
    <xf numFmtId="0" fontId="9" fillId="2" borderId="10" xfId="0" applyFont="1" applyBorder="1" applyAlignment="1">
      <alignment horizontal="center"/>
    </xf>
    <xf numFmtId="0" fontId="9" fillId="2" borderId="9" xfId="0" applyFont="1" applyBorder="1" applyAlignment="1">
      <alignment horizontal="center"/>
    </xf>
    <xf numFmtId="2" fontId="9" fillId="2" borderId="5" xfId="0" applyNumberFormat="1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" fillId="2" borderId="5" xfId="0" applyFont="1" applyBorder="1" applyAlignment="1">
      <alignment horizontal="center" wrapText="1"/>
    </xf>
    <xf numFmtId="0" fontId="5" fillId="2" borderId="7" xfId="0" applyFont="1" applyBorder="1" applyAlignment="1">
      <alignment horizontal="center"/>
    </xf>
    <xf numFmtId="0" fontId="9" fillId="2" borderId="4" xfId="0" applyFont="1" applyBorder="1"/>
    <xf numFmtId="0" fontId="9" fillId="2" borderId="3" xfId="0" applyFont="1" applyBorder="1" applyAlignment="1">
      <alignment horizontal="center" wrapText="1"/>
    </xf>
    <xf numFmtId="0" fontId="1911" fillId="2" borderId="5" xfId="0" applyFont="1" applyBorder="1"/>
    <xf numFmtId="0" fontId="1910" fillId="2" borderId="5" xfId="0" applyFont="1" applyBorder="1"/>
    <xf numFmtId="0" fontId="1910" fillId="2" borderId="0" xfId="0" applyFont="1" applyBorder="1"/>
    <xf numFmtId="0" fontId="1910" fillId="2" borderId="0" xfId="0" applyFont="1" applyBorder="1" applyAlignment="1">
      <alignment horizontal="left"/>
    </xf>
    <xf numFmtId="0" fontId="3" fillId="2" borderId="4" xfId="0" applyFont="1" applyBorder="1" applyAlignment="1">
      <alignment horizontal="center"/>
    </xf>
    <xf numFmtId="0" fontId="2" fillId="2" borderId="0" xfId="0"/>
    <xf numFmtId="0" fontId="9" fillId="2" borderId="2" xfId="0" applyFont="1" applyBorder="1" applyAlignment="1">
      <alignment horizontal="center"/>
    </xf>
    <xf numFmtId="0" fontId="9" fillId="2" borderId="2" xfId="0" applyFont="1" applyBorder="1"/>
    <xf numFmtId="0" fontId="9" fillId="2" borderId="1" xfId="0" applyFont="1" applyBorder="1"/>
    <xf numFmtId="0" fontId="2" fillId="2" borderId="0"/>
    <xf numFmtId="0" fontId="225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2251" fillId="15" borderId="0" applyNumberFormat="0" applyBorder="0" applyAlignment="0" applyProtection="0"/>
    <xf numFmtId="0" fontId="1" fillId="14" borderId="0" applyNumberFormat="0" applyBorder="0" applyAlignment="0" applyProtection="0"/>
    <xf numFmtId="0" fontId="225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2251" fillId="9" borderId="0" applyNumberFormat="0" applyBorder="0" applyAlignment="0" applyProtection="0"/>
    <xf numFmtId="0" fontId="1" fillId="8" borderId="0" applyNumberFormat="0" applyBorder="0" applyAlignment="0" applyProtection="0"/>
    <xf numFmtId="0" fontId="2250" fillId="0" borderId="18" applyNumberFormat="0" applyFill="0" applyAlignment="0" applyProtection="0"/>
    <xf numFmtId="0" fontId="2242" fillId="7" borderId="17" applyNumberFormat="0" applyFont="0" applyAlignment="0" applyProtection="0"/>
    <xf numFmtId="0" fontId="2249" fillId="0" borderId="16" applyNumberFormat="0" applyFill="0" applyAlignment="0" applyProtection="0"/>
    <xf numFmtId="0" fontId="2248" fillId="6" borderId="15" applyNumberFormat="0" applyAlignment="0" applyProtection="0"/>
    <xf numFmtId="0" fontId="2247" fillId="5" borderId="0" applyNumberFormat="0" applyBorder="0" applyAlignment="0" applyProtection="0"/>
    <xf numFmtId="0" fontId="2246" fillId="4" borderId="0" applyNumberFormat="0" applyBorder="0" applyAlignment="0" applyProtection="0"/>
    <xf numFmtId="0" fontId="2245" fillId="0" borderId="14" applyNumberFormat="0" applyFill="0" applyAlignment="0" applyProtection="0"/>
    <xf numFmtId="0" fontId="2244" fillId="0" borderId="13" applyNumberFormat="0" applyFill="0" applyAlignment="0" applyProtection="0"/>
    <xf numFmtId="0" fontId="2243" fillId="0" borderId="0" applyNumberFormat="0" applyFill="0" applyBorder="0" applyAlignment="0" applyProtection="0"/>
    <xf numFmtId="0" fontId="9" fillId="2" borderId="1" xfId="0" applyFont="1" applyBorder="1"/>
    <xf numFmtId="0" fontId="9" fillId="2" borderId="2" xfId="0" applyFont="1" applyBorder="1" applyAlignment="1">
      <alignment horizontal="center"/>
    </xf>
    <xf numFmtId="0" fontId="9" fillId="2" borderId="3" xfId="0" applyFont="1" applyBorder="1"/>
    <xf numFmtId="0" fontId="11" fillId="2" borderId="5" xfId="0" applyFont="1" applyBorder="1"/>
    <xf numFmtId="0" fontId="3" fillId="2" borderId="4" xfId="0" applyFont="1" applyBorder="1" applyAlignment="1">
      <alignment horizontal="left"/>
    </xf>
    <xf numFmtId="0" fontId="12" fillId="2" borderId="0" xfId="0" applyFont="1" applyBorder="1"/>
    <xf numFmtId="0" fontId="12" fillId="2" borderId="5" xfId="0" applyFont="1" applyBorder="1"/>
    <xf numFmtId="0" fontId="13" fillId="2" borderId="0" xfId="0" applyFont="1" applyBorder="1" applyAlignment="1">
      <alignment horizontal="center"/>
    </xf>
    <xf numFmtId="0" fontId="3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3" fillId="2" borderId="4" xfId="0" applyFont="1" applyBorder="1"/>
    <xf numFmtId="0" fontId="15" fillId="2" borderId="0" xfId="0" applyFont="1" applyBorder="1"/>
    <xf numFmtId="0" fontId="15" fillId="2" borderId="5" xfId="0" applyFont="1" applyBorder="1"/>
    <xf numFmtId="0" fontId="3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18" fillId="2" borderId="0" xfId="0" applyFont="1" applyBorder="1"/>
    <xf numFmtId="0" fontId="18" fillId="2" borderId="5" xfId="0" applyFont="1" applyBorder="1"/>
    <xf numFmtId="0" fontId="19" fillId="2" borderId="0" xfId="0" applyFont="1" applyBorder="1"/>
    <xf numFmtId="1" fontId="4" fillId="2" borderId="0" xfId="0" applyNumberFormat="1" applyFont="1" applyBorder="1" applyAlignment="1">
      <alignment horizontal="center"/>
    </xf>
    <xf numFmtId="0" fontId="19" fillId="2" borderId="5" xfId="0" applyFont="1" applyBorder="1"/>
    <xf numFmtId="0" fontId="3" fillId="2" borderId="4" xfId="0" applyFont="1" applyBorder="1"/>
    <xf numFmtId="0" fontId="20" fillId="2" borderId="5" xfId="0" applyFont="1" applyBorder="1"/>
    <xf numFmtId="0" fontId="21" fillId="2" borderId="0" xfId="0" applyFont="1" applyBorder="1" applyAlignment="1">
      <alignment horizontal="center"/>
    </xf>
    <xf numFmtId="0" fontId="21" fillId="2" borderId="5" xfId="0" applyFont="1" applyBorder="1"/>
    <xf numFmtId="0" fontId="3" fillId="2" borderId="4" xfId="0" applyFont="1" applyBorder="1"/>
  </cellStyleXfs>
  <cellXfs count="10562">
    <xf numFmtId="0" fontId="0" fillId="2" borderId="0" xfId="0"/>
    <xf numFmtId="1" fontId="7" fillId="2" borderId="8" xfId="2" applyNumberFormat="1" applyFont="1" applyBorder="1" applyAlignment="1">
      <alignment horizontal="center"/>
    </xf>
    <xf numFmtId="1" fontId="8" fillId="2" borderId="14" xfId="3" applyNumberFormat="1" applyFont="1"/>
    <xf numFmtId="1" fontId="8" fillId="4" borderId="0" xfId="194" applyNumberFormat="1" applyFont="1"/>
    <xf numFmtId="1" fontId="8" fillId="5" borderId="0" xfId="193" applyNumberFormat="1" applyFont="1"/>
    <xf numFmtId="1" fontId="8" fillId="6" borderId="15" xfId="192" applyNumberFormat="1" applyFont="1"/>
    <xf numFmtId="1" fontId="8" fillId="2" borderId="16" xfId="4" applyNumberFormat="1" applyFont="1"/>
    <xf numFmtId="1" fontId="8" fillId="2" borderId="18" xfId="5" applyNumberFormat="1" applyFont="1"/>
    <xf numFmtId="1" fontId="8" fillId="9" borderId="0" xfId="187" applyNumberFormat="1" applyFont="1"/>
    <xf numFmtId="1" fontId="8" fillId="10" borderId="0" xfId="186" applyNumberFormat="1" applyFont="1"/>
    <xf numFmtId="0" fontId="9" fillId="12" borderId="10" xfId="184" applyFont="1" applyBorder="1"/>
    <xf numFmtId="1" fontId="9" fillId="12" borderId="12" xfId="184" applyNumberFormat="1" applyFont="1" applyBorder="1"/>
    <xf numFmtId="0" fontId="9" fillId="12" borderId="12" xfId="184" applyFont="1" applyBorder="1"/>
    <xf numFmtId="0" fontId="9" fillId="12" borderId="11" xfId="184" applyFont="1" applyBorder="1"/>
    <xf numFmtId="1" fontId="9" fillId="13" borderId="0" xfId="183" applyNumberFormat="1" applyFont="1" applyBorder="1"/>
    <xf numFmtId="0" fontId="9" fillId="13" borderId="0" xfId="183" applyFont="1" applyBorder="1" applyAlignment="1">
      <alignment horizontal="center"/>
    </xf>
    <xf numFmtId="0" fontId="9" fillId="13" borderId="0" xfId="183" applyFont="1" applyBorder="1"/>
    <xf numFmtId="0" fontId="9" fillId="13" borderId="4" xfId="183" applyFont="1" applyBorder="1"/>
    <xf numFmtId="0" fontId="9" fillId="14" borderId="5" xfId="182" applyFont="1" applyBorder="1"/>
    <xf numFmtId="1" fontId="9" fillId="14" borderId="0" xfId="182" applyNumberFormat="1" applyFont="1" applyBorder="1"/>
    <xf numFmtId="0" fontId="9" fillId="14" borderId="0" xfId="182" applyFont="1" applyBorder="1" applyAlignment="1">
      <alignment horizontal="center"/>
    </xf>
    <xf numFmtId="0" fontId="9" fillId="14" borderId="0" xfId="182" applyFont="1" applyBorder="1"/>
    <xf numFmtId="0" fontId="9" fillId="14" borderId="4" xfId="182" applyFont="1" applyBorder="1"/>
    <xf numFmtId="0" fontId="9" fillId="15" borderId="5" xfId="181" applyFont="1" applyBorder="1"/>
    <xf numFmtId="0" fontId="9" fillId="15" borderId="0" xfId="181" applyFont="1" applyBorder="1"/>
    <xf numFmtId="0" fontId="9" fillId="15" borderId="0" xfId="181" applyFont="1" applyBorder="1" applyAlignment="1">
      <alignment horizontal="center"/>
    </xf>
    <xf numFmtId="0" fontId="9" fillId="15" borderId="4" xfId="181" applyFont="1" applyBorder="1" applyAlignment="1">
      <alignment horizontal="center"/>
    </xf>
    <xf numFmtId="0" fontId="9" fillId="16" borderId="5" xfId="180" applyFont="1" applyBorder="1"/>
    <xf numFmtId="0" fontId="9" fillId="16" borderId="0" xfId="180" applyFont="1" applyBorder="1" applyAlignment="1">
      <alignment horizontal="center"/>
    </xf>
    <xf numFmtId="0" fontId="9" fillId="16" borderId="0" xfId="180" applyFont="1" applyBorder="1"/>
    <xf numFmtId="0" fontId="9" fillId="16" borderId="4" xfId="180" applyFont="1" applyBorder="1"/>
    <xf numFmtId="0" fontId="9" fillId="18" borderId="5" xfId="178" applyFont="1" applyBorder="1"/>
    <xf numFmtId="2" fontId="4" fillId="18" borderId="8" xfId="178" applyNumberFormat="1" applyFont="1" applyBorder="1" applyAlignment="1">
      <alignment horizontal="center"/>
    </xf>
    <xf numFmtId="1" fontId="9" fillId="18" borderId="8" xfId="178" applyNumberFormat="1" applyFont="1" applyBorder="1" applyAlignment="1">
      <alignment horizontal="center"/>
    </xf>
    <xf numFmtId="1" fontId="7" fillId="18" borderId="8" xfId="178" applyNumberFormat="1" applyFont="1" applyBorder="1" applyAlignment="1">
      <alignment horizontal="center"/>
    </xf>
    <xf numFmtId="0" fontId="4" fillId="18" borderId="8" xfId="178" applyFont="1" applyBorder="1" applyAlignment="1">
      <alignment horizontal="center"/>
    </xf>
    <xf numFmtId="0" fontId="0" fillId="2" borderId="5" xfId="225" applyFont="1" applyBorder="1"/>
    <xf numFmtId="2" fontId="4" fillId="2" borderId="8" xfId="225" applyNumberFormat="1" applyFont="1" applyFill="1" applyBorder="1" applyAlignment="1">
      <alignment horizontal="center"/>
    </xf>
    <xf numFmtId="1" fontId="4" fillId="3" borderId="8" xfId="225" applyNumberFormat="1" applyFont="1" applyFill="1" applyBorder="1" applyAlignment="1">
      <alignment horizontal="center"/>
    </xf>
    <xf numFmtId="1" fontId="0" fillId="2" borderId="8" xfId="225" applyNumberFormat="1" applyFont="1" applyBorder="1" applyAlignment="1">
      <alignment horizontal="center"/>
    </xf>
    <xf numFmtId="1" fontId="7" fillId="2" borderId="8" xfId="225" applyNumberFormat="1" applyFont="1" applyBorder="1" applyAlignment="1">
      <alignment horizontal="center"/>
    </xf>
    <xf numFmtId="0" fontId="4" fillId="2" borderId="8" xfId="225" applyFont="1" applyFill="1" applyBorder="1" applyAlignment="1">
      <alignment horizontal="center"/>
    </xf>
    <xf numFmtId="2" fontId="4" fillId="2" borderId="8" xfId="225" applyNumberFormat="1" applyFont="1" applyBorder="1" applyAlignment="1">
      <alignment horizontal="center"/>
    </xf>
    <xf numFmtId="0" fontId="4" fillId="3" borderId="8" xfId="225" applyFont="1" applyFill="1" applyBorder="1" applyAlignment="1">
      <alignment horizontal="center"/>
    </xf>
    <xf numFmtId="0" fontId="0" fillId="2" borderId="5" xfId="224" applyFont="1" applyBorder="1"/>
    <xf numFmtId="2" fontId="4" fillId="2" borderId="8" xfId="224" applyNumberFormat="1" applyFont="1" applyBorder="1" applyAlignment="1">
      <alignment horizontal="center"/>
    </xf>
    <xf numFmtId="1" fontId="4" fillId="3" borderId="8" xfId="224" applyNumberFormat="1" applyFont="1" applyFill="1" applyBorder="1" applyAlignment="1">
      <alignment horizontal="center"/>
    </xf>
    <xf numFmtId="1" fontId="0" fillId="2" borderId="8" xfId="224" applyNumberFormat="1" applyFont="1" applyBorder="1" applyAlignment="1">
      <alignment horizontal="center"/>
    </xf>
    <xf numFmtId="1" fontId="7" fillId="2" borderId="8" xfId="224" applyNumberFormat="1" applyFont="1" applyBorder="1" applyAlignment="1">
      <alignment horizontal="center"/>
    </xf>
    <xf numFmtId="2" fontId="4" fillId="2" borderId="8" xfId="224" applyNumberFormat="1" applyFont="1" applyFill="1" applyBorder="1" applyAlignment="1">
      <alignment horizontal="center"/>
    </xf>
    <xf numFmtId="0" fontId="4" fillId="2" borderId="8" xfId="224" applyFont="1" applyBorder="1" applyAlignment="1">
      <alignment horizontal="center"/>
    </xf>
    <xf numFmtId="0" fontId="4" fillId="3" borderId="8" xfId="224" applyFont="1" applyFill="1" applyBorder="1" applyAlignment="1">
      <alignment horizontal="center"/>
    </xf>
    <xf numFmtId="0" fontId="0" fillId="2" borderId="5" xfId="223" applyFont="1" applyBorder="1" applyAlignment="1"/>
    <xf numFmtId="2" fontId="4" fillId="2" borderId="8" xfId="223" applyNumberFormat="1" applyFont="1" applyFill="1" applyBorder="1" applyAlignment="1">
      <alignment horizontal="center"/>
    </xf>
    <xf numFmtId="1" fontId="4" fillId="3" borderId="8" xfId="223" applyNumberFormat="1" applyFont="1" applyFill="1" applyBorder="1" applyAlignment="1">
      <alignment horizontal="center"/>
    </xf>
    <xf numFmtId="1" fontId="0" fillId="2" borderId="8" xfId="223" applyNumberFormat="1" applyFont="1" applyBorder="1" applyAlignment="1">
      <alignment horizontal="center"/>
    </xf>
    <xf numFmtId="1" fontId="7" fillId="2" borderId="8" xfId="223" applyNumberFormat="1" applyFont="1" applyBorder="1" applyAlignment="1">
      <alignment horizontal="center"/>
    </xf>
    <xf numFmtId="0" fontId="4" fillId="2" borderId="8" xfId="223" applyFont="1" applyFill="1" applyBorder="1" applyAlignment="1">
      <alignment horizontal="center"/>
    </xf>
    <xf numFmtId="2" fontId="4" fillId="2" borderId="8" xfId="223" applyNumberFormat="1" applyFont="1" applyBorder="1" applyAlignment="1">
      <alignment horizontal="center"/>
    </xf>
    <xf numFmtId="0" fontId="4" fillId="3" borderId="8" xfId="223" applyFont="1" applyFill="1" applyBorder="1" applyAlignment="1">
      <alignment horizontal="center"/>
    </xf>
    <xf numFmtId="0" fontId="0" fillId="2" borderId="5" xfId="222" applyFont="1" applyBorder="1"/>
    <xf numFmtId="2" fontId="4" fillId="2" borderId="8" xfId="222" applyNumberFormat="1" applyFont="1" applyBorder="1" applyAlignment="1">
      <alignment horizontal="center"/>
    </xf>
    <xf numFmtId="1" fontId="4" fillId="3" borderId="8" xfId="222" applyNumberFormat="1" applyFont="1" applyFill="1" applyBorder="1" applyAlignment="1">
      <alignment horizontal="center"/>
    </xf>
    <xf numFmtId="1" fontId="0" fillId="2" borderId="8" xfId="222" applyNumberFormat="1" applyFont="1" applyBorder="1" applyAlignment="1">
      <alignment horizontal="center"/>
    </xf>
    <xf numFmtId="1" fontId="7" fillId="2" borderId="8" xfId="222" applyNumberFormat="1" applyFont="1" applyBorder="1" applyAlignment="1">
      <alignment horizontal="center"/>
    </xf>
    <xf numFmtId="2" fontId="4" fillId="2" borderId="8" xfId="222" applyNumberFormat="1" applyFont="1" applyFill="1" applyBorder="1" applyAlignment="1">
      <alignment horizontal="center"/>
    </xf>
    <xf numFmtId="0" fontId="4" fillId="2" borderId="8" xfId="222" applyFont="1" applyBorder="1" applyAlignment="1">
      <alignment horizontal="center"/>
    </xf>
    <xf numFmtId="0" fontId="4" fillId="3" borderId="8" xfId="222" applyFont="1" applyFill="1" applyBorder="1" applyAlignment="1">
      <alignment horizontal="center"/>
    </xf>
    <xf numFmtId="0" fontId="0" fillId="2" borderId="5" xfId="221" applyFont="1" applyBorder="1"/>
    <xf numFmtId="2" fontId="4" fillId="2" borderId="8" xfId="221" applyNumberFormat="1" applyFont="1" applyBorder="1" applyAlignment="1">
      <alignment horizontal="center"/>
    </xf>
    <xf numFmtId="1" fontId="4" fillId="3" borderId="8" xfId="221" applyNumberFormat="1" applyFont="1" applyFill="1" applyBorder="1" applyAlignment="1">
      <alignment horizontal="center"/>
    </xf>
    <xf numFmtId="1" fontId="0" fillId="2" borderId="8" xfId="221" applyNumberFormat="1" applyFont="1" applyBorder="1" applyAlignment="1">
      <alignment horizontal="center"/>
    </xf>
    <xf numFmtId="1" fontId="7" fillId="2" borderId="8" xfId="221" applyNumberFormat="1" applyFont="1" applyBorder="1" applyAlignment="1">
      <alignment horizontal="center"/>
    </xf>
    <xf numFmtId="2" fontId="4" fillId="2" borderId="8" xfId="221" applyNumberFormat="1" applyFont="1" applyFill="1" applyBorder="1" applyAlignment="1">
      <alignment horizontal="center"/>
    </xf>
    <xf numFmtId="0" fontId="4" fillId="3" borderId="8" xfId="221" applyFont="1" applyFill="1" applyBorder="1" applyAlignment="1">
      <alignment horizontal="center"/>
    </xf>
    <xf numFmtId="0" fontId="0" fillId="2" borderId="5" xfId="220" applyFont="1" applyBorder="1"/>
    <xf numFmtId="2" fontId="4" fillId="2" borderId="8" xfId="220" applyNumberFormat="1" applyFont="1" applyFill="1" applyBorder="1" applyAlignment="1">
      <alignment horizontal="center"/>
    </xf>
    <xf numFmtId="2" fontId="4" fillId="2" borderId="8" xfId="220" applyNumberFormat="1" applyFont="1" applyBorder="1" applyAlignment="1">
      <alignment horizontal="center"/>
    </xf>
    <xf numFmtId="1" fontId="4" fillId="3" borderId="8" xfId="220" applyNumberFormat="1" applyFont="1" applyFill="1" applyBorder="1" applyAlignment="1">
      <alignment horizontal="center"/>
    </xf>
    <xf numFmtId="1" fontId="0" fillId="2" borderId="8" xfId="220" applyNumberFormat="1" applyFont="1" applyBorder="1" applyAlignment="1">
      <alignment horizontal="center"/>
    </xf>
    <xf numFmtId="1" fontId="7" fillId="2" borderId="8" xfId="220" applyNumberFormat="1" applyFont="1" applyBorder="1" applyAlignment="1">
      <alignment horizontal="center"/>
    </xf>
    <xf numFmtId="0" fontId="4" fillId="2" borderId="8" xfId="220" applyFont="1" applyFill="1" applyBorder="1" applyAlignment="1">
      <alignment horizontal="center"/>
    </xf>
    <xf numFmtId="2" fontId="4" fillId="3" borderId="8" xfId="220" applyNumberFormat="1" applyFont="1" applyFill="1" applyBorder="1" applyAlignment="1">
      <alignment horizontal="center"/>
    </xf>
    <xf numFmtId="0" fontId="4" fillId="3" borderId="8" xfId="220" applyFont="1" applyFill="1" applyBorder="1" applyAlignment="1">
      <alignment horizontal="center"/>
    </xf>
    <xf numFmtId="0" fontId="0" fillId="2" borderId="5" xfId="219" applyNumberFormat="1" applyFont="1" applyBorder="1" applyAlignment="1"/>
    <xf numFmtId="2" fontId="4" fillId="2" borderId="8" xfId="219" applyNumberFormat="1" applyFont="1" applyBorder="1" applyAlignment="1">
      <alignment horizontal="center"/>
    </xf>
    <xf numFmtId="1" fontId="4" fillId="3" borderId="8" xfId="219" applyNumberFormat="1" applyFont="1" applyFill="1" applyBorder="1" applyAlignment="1">
      <alignment horizontal="center"/>
    </xf>
    <xf numFmtId="1" fontId="0" fillId="2" borderId="8" xfId="219" applyNumberFormat="1" applyFont="1" applyBorder="1" applyAlignment="1">
      <alignment horizontal="center"/>
    </xf>
    <xf numFmtId="1" fontId="7" fillId="2" borderId="8" xfId="219" applyNumberFormat="1" applyFont="1" applyBorder="1" applyAlignment="1">
      <alignment horizontal="center"/>
    </xf>
    <xf numFmtId="2" fontId="4" fillId="2" borderId="8" xfId="219" applyNumberFormat="1" applyFont="1" applyFill="1" applyBorder="1" applyAlignment="1">
      <alignment horizontal="center"/>
    </xf>
    <xf numFmtId="0" fontId="4" fillId="3" borderId="8" xfId="219" applyNumberFormat="1" applyFont="1" applyFill="1" applyBorder="1" applyAlignment="1">
      <alignment horizontal="center"/>
    </xf>
    <xf numFmtId="0" fontId="0" fillId="2" borderId="5" xfId="218" applyFont="1" applyBorder="1"/>
    <xf numFmtId="2" fontId="4" fillId="2" borderId="8" xfId="218" applyNumberFormat="1" applyFont="1" applyBorder="1" applyAlignment="1">
      <alignment horizontal="center"/>
    </xf>
    <xf numFmtId="1" fontId="4" fillId="3" borderId="8" xfId="218" applyNumberFormat="1" applyFont="1" applyFill="1" applyBorder="1" applyAlignment="1">
      <alignment horizontal="center"/>
    </xf>
    <xf numFmtId="1" fontId="0" fillId="2" borderId="8" xfId="218" applyNumberFormat="1" applyFont="1" applyBorder="1" applyAlignment="1">
      <alignment horizontal="center"/>
    </xf>
    <xf numFmtId="1" fontId="7" fillId="2" borderId="8" xfId="218" applyNumberFormat="1" applyFont="1" applyBorder="1" applyAlignment="1">
      <alignment horizontal="center"/>
    </xf>
    <xf numFmtId="2" fontId="4" fillId="2" borderId="8" xfId="218" applyNumberFormat="1" applyFont="1" applyFill="1" applyBorder="1" applyAlignment="1">
      <alignment horizontal="center"/>
    </xf>
    <xf numFmtId="0" fontId="4" fillId="3" borderId="8" xfId="218" applyFont="1" applyFill="1" applyBorder="1" applyAlignment="1">
      <alignment horizontal="center"/>
    </xf>
    <xf numFmtId="0" fontId="0" fillId="2" borderId="5" xfId="217" applyFont="1" applyBorder="1"/>
    <xf numFmtId="2" fontId="4" fillId="2" borderId="8" xfId="217" applyNumberFormat="1" applyFont="1" applyFill="1" applyBorder="1" applyAlignment="1">
      <alignment horizontal="center"/>
    </xf>
    <xf numFmtId="1" fontId="4" fillId="3" borderId="8" xfId="217" applyNumberFormat="1" applyFont="1" applyFill="1" applyBorder="1" applyAlignment="1">
      <alignment horizontal="center"/>
    </xf>
    <xf numFmtId="1" fontId="0" fillId="2" borderId="8" xfId="217" applyNumberFormat="1" applyFont="1" applyBorder="1" applyAlignment="1">
      <alignment horizontal="center"/>
    </xf>
    <xf numFmtId="1" fontId="7" fillId="2" borderId="8" xfId="217" applyNumberFormat="1" applyFont="1" applyBorder="1" applyAlignment="1">
      <alignment horizontal="center"/>
    </xf>
    <xf numFmtId="2" fontId="4" fillId="2" borderId="8" xfId="217" applyNumberFormat="1" applyFont="1" applyBorder="1" applyAlignment="1">
      <alignment horizontal="center"/>
    </xf>
    <xf numFmtId="0" fontId="4" fillId="3" borderId="8" xfId="217" applyFont="1" applyFill="1" applyBorder="1" applyAlignment="1">
      <alignment horizontal="center"/>
    </xf>
    <xf numFmtId="0" fontId="0" fillId="2" borderId="5" xfId="216" applyFont="1" applyBorder="1"/>
    <xf numFmtId="2" fontId="4" fillId="2" borderId="8" xfId="216" applyNumberFormat="1" applyFont="1" applyFill="1" applyBorder="1" applyAlignment="1">
      <alignment horizontal="center"/>
    </xf>
    <xf numFmtId="1" fontId="4" fillId="3" borderId="8" xfId="216" applyNumberFormat="1" applyFont="1" applyFill="1" applyBorder="1" applyAlignment="1">
      <alignment horizontal="center"/>
    </xf>
    <xf numFmtId="1" fontId="0" fillId="2" borderId="8" xfId="216" applyNumberFormat="1" applyFont="1" applyBorder="1" applyAlignment="1">
      <alignment horizontal="center"/>
    </xf>
    <xf numFmtId="1" fontId="7" fillId="2" borderId="8" xfId="216" applyNumberFormat="1" applyFont="1" applyBorder="1" applyAlignment="1">
      <alignment horizontal="center"/>
    </xf>
    <xf numFmtId="2" fontId="4" fillId="2" borderId="8" xfId="216" applyNumberFormat="1" applyFont="1" applyBorder="1" applyAlignment="1">
      <alignment horizontal="center"/>
    </xf>
    <xf numFmtId="0" fontId="4" fillId="3" borderId="8" xfId="216" applyFont="1" applyFill="1" applyBorder="1" applyAlignment="1">
      <alignment horizontal="center"/>
    </xf>
    <xf numFmtId="0" fontId="0" fillId="2" borderId="5" xfId="215" applyFont="1" applyBorder="1"/>
    <xf numFmtId="1" fontId="4" fillId="3" borderId="8" xfId="215" applyNumberFormat="1" applyFont="1" applyFill="1" applyBorder="1" applyAlignment="1">
      <alignment horizontal="center"/>
    </xf>
    <xf numFmtId="1" fontId="0" fillId="2" borderId="8" xfId="215" applyNumberFormat="1" applyFont="1" applyBorder="1" applyAlignment="1">
      <alignment horizontal="center"/>
    </xf>
    <xf numFmtId="1" fontId="7" fillId="2" borderId="8" xfId="215" applyNumberFormat="1" applyFont="1" applyBorder="1" applyAlignment="1">
      <alignment horizontal="center"/>
    </xf>
    <xf numFmtId="2" fontId="4" fillId="2" borderId="8" xfId="215" applyNumberFormat="1" applyFont="1" applyBorder="1" applyAlignment="1">
      <alignment horizontal="center"/>
    </xf>
    <xf numFmtId="0" fontId="4" fillId="3" borderId="8" xfId="215" applyFont="1" applyFill="1" applyBorder="1" applyAlignment="1">
      <alignment horizontal="center"/>
    </xf>
    <xf numFmtId="1" fontId="0" fillId="2" borderId="0" xfId="214" applyNumberFormat="1" applyFont="1" applyBorder="1" applyAlignment="1">
      <alignment horizontal="center"/>
    </xf>
    <xf numFmtId="0" fontId="0" fillId="2" borderId="5" xfId="214" applyFont="1" applyBorder="1" applyAlignment="1"/>
    <xf numFmtId="2" fontId="4" fillId="2" borderId="8" xfId="214" applyNumberFormat="1" applyFont="1" applyBorder="1" applyAlignment="1">
      <alignment horizontal="center"/>
    </xf>
    <xf numFmtId="1" fontId="4" fillId="3" borderId="8" xfId="214" applyNumberFormat="1" applyFont="1" applyFill="1" applyBorder="1" applyAlignment="1">
      <alignment horizontal="center"/>
    </xf>
    <xf numFmtId="1" fontId="0" fillId="2" borderId="8" xfId="214" applyNumberFormat="1" applyFont="1" applyBorder="1" applyAlignment="1">
      <alignment horizontal="center"/>
    </xf>
    <xf numFmtId="1" fontId="7" fillId="2" borderId="8" xfId="214" applyNumberFormat="1" applyFont="1" applyBorder="1" applyAlignment="1">
      <alignment horizontal="center"/>
    </xf>
    <xf numFmtId="0" fontId="4" fillId="2" borderId="8" xfId="214" applyFont="1" applyBorder="1" applyAlignment="1">
      <alignment horizontal="center"/>
    </xf>
    <xf numFmtId="2" fontId="4" fillId="3" borderId="8" xfId="214" applyNumberFormat="1" applyFont="1" applyFill="1" applyBorder="1" applyAlignment="1">
      <alignment horizontal="center"/>
    </xf>
    <xf numFmtId="0" fontId="4" fillId="3" borderId="8" xfId="214" applyFont="1" applyFill="1" applyBorder="1" applyAlignment="1">
      <alignment horizontal="center"/>
    </xf>
    <xf numFmtId="0" fontId="0" fillId="2" borderId="5" xfId="213" applyFont="1" applyBorder="1"/>
    <xf numFmtId="2" fontId="4" fillId="2" borderId="8" xfId="213" applyNumberFormat="1" applyFont="1" applyBorder="1" applyAlignment="1">
      <alignment horizontal="center"/>
    </xf>
    <xf numFmtId="1" fontId="4" fillId="3" borderId="8" xfId="213" applyNumberFormat="1" applyFont="1" applyFill="1" applyBorder="1" applyAlignment="1">
      <alignment horizontal="center"/>
    </xf>
    <xf numFmtId="1" fontId="0" fillId="2" borderId="8" xfId="213" applyNumberFormat="1" applyFont="1" applyBorder="1" applyAlignment="1">
      <alignment horizontal="center"/>
    </xf>
    <xf numFmtId="1" fontId="7" fillId="2" borderId="8" xfId="213" applyNumberFormat="1" applyFont="1" applyBorder="1" applyAlignment="1">
      <alignment horizontal="center"/>
    </xf>
    <xf numFmtId="2" fontId="4" fillId="3" borderId="8" xfId="213" applyNumberFormat="1" applyFont="1" applyFill="1" applyBorder="1" applyAlignment="1">
      <alignment horizontal="center"/>
    </xf>
    <xf numFmtId="0" fontId="4" fillId="3" borderId="8" xfId="213" applyFont="1" applyFill="1" applyBorder="1" applyAlignment="1">
      <alignment horizontal="center"/>
    </xf>
    <xf numFmtId="0" fontId="0" fillId="2" borderId="5" xfId="212" applyFont="1" applyBorder="1"/>
    <xf numFmtId="2" fontId="4" fillId="2" borderId="8" xfId="212" applyNumberFormat="1" applyFont="1" applyBorder="1" applyAlignment="1">
      <alignment horizontal="center"/>
    </xf>
    <xf numFmtId="1" fontId="4" fillId="3" borderId="8" xfId="212" applyNumberFormat="1" applyFont="1" applyFill="1" applyBorder="1" applyAlignment="1">
      <alignment horizontal="center"/>
    </xf>
    <xf numFmtId="1" fontId="0" fillId="2" borderId="8" xfId="212" applyNumberFormat="1" applyFont="1" applyBorder="1" applyAlignment="1">
      <alignment horizontal="center"/>
    </xf>
    <xf numFmtId="1" fontId="7" fillId="2" borderId="8" xfId="212" applyNumberFormat="1" applyFont="1" applyBorder="1" applyAlignment="1">
      <alignment horizontal="center"/>
    </xf>
    <xf numFmtId="0" fontId="4" fillId="2" borderId="8" xfId="212" applyFont="1" applyBorder="1" applyAlignment="1">
      <alignment horizontal="center"/>
    </xf>
    <xf numFmtId="172" fontId="4" fillId="3" borderId="8" xfId="212" applyNumberFormat="1" applyFont="1" applyFill="1" applyBorder="1" applyAlignment="1">
      <alignment horizontal="center"/>
    </xf>
    <xf numFmtId="0" fontId="4" fillId="3" borderId="8" xfId="212" applyFont="1" applyFill="1" applyBorder="1" applyAlignment="1">
      <alignment horizontal="center"/>
    </xf>
    <xf numFmtId="0" fontId="0" fillId="2" borderId="5" xfId="211" applyFont="1" applyBorder="1"/>
    <xf numFmtId="0" fontId="6" fillId="2" borderId="7" xfId="211" applyFont="1" applyBorder="1" applyAlignment="1">
      <alignment horizontal="center" wrapText="1"/>
    </xf>
    <xf numFmtId="0" fontId="6" fillId="2" borderId="8" xfId="211" applyFont="1" applyBorder="1" applyAlignment="1">
      <alignment horizontal="center"/>
    </xf>
    <xf numFmtId="0" fontId="6" fillId="2" borderId="8" xfId="211" applyFont="1" applyBorder="1" applyAlignment="1">
      <alignment horizontal="center" wrapText="1"/>
    </xf>
    <xf numFmtId="0" fontId="0" fillId="2" borderId="5" xfId="210" applyFont="1" applyBorder="1"/>
    <xf numFmtId="0" fontId="0" fillId="2" borderId="0" xfId="210" applyFont="1" applyBorder="1"/>
    <xf numFmtId="0" fontId="4" fillId="2" borderId="0" xfId="210" applyFont="1" applyBorder="1" applyAlignment="1">
      <alignment horizontal="center"/>
    </xf>
    <xf numFmtId="0" fontId="4" fillId="2" borderId="0" xfId="210" applyFont="1" applyBorder="1" applyAlignment="1">
      <alignment horizontal="left"/>
    </xf>
    <xf numFmtId="0" fontId="4" fillId="2" borderId="4" xfId="210" applyFont="1" applyBorder="1" applyAlignment="1">
      <alignment horizontal="center"/>
    </xf>
    <xf numFmtId="0" fontId="0" fillId="2" borderId="5" xfId="209" applyFont="1" applyBorder="1"/>
    <xf numFmtId="0" fontId="0" fillId="2" borderId="0" xfId="209" applyFont="1" applyBorder="1" applyAlignment="1">
      <alignment horizontal="center"/>
    </xf>
    <xf numFmtId="0" fontId="0" fillId="2" borderId="0" xfId="209" applyFont="1" applyBorder="1"/>
    <xf numFmtId="0" fontId="0" fillId="2" borderId="4" xfId="209" applyFont="1" applyBorder="1"/>
    <xf numFmtId="0" fontId="0" fillId="2" borderId="5" xfId="208" applyFont="1" applyBorder="1" applyAlignment="1"/>
    <xf numFmtId="0" fontId="0" fillId="2" borderId="0" xfId="208" applyFont="1" applyBorder="1" applyAlignment="1">
      <alignment horizontal="center"/>
    </xf>
    <xf numFmtId="0" fontId="0" fillId="2" borderId="0" xfId="208" applyFont="1" applyBorder="1" applyAlignment="1"/>
    <xf numFmtId="0" fontId="0" fillId="2" borderId="4" xfId="208" applyFont="1" applyBorder="1" applyAlignment="1"/>
    <xf numFmtId="0" fontId="0" fillId="2" borderId="5" xfId="207" applyFont="1" applyBorder="1"/>
    <xf numFmtId="0" fontId="0" fillId="2" borderId="10" xfId="207" applyFont="1" applyBorder="1"/>
    <xf numFmtId="0" fontId="0" fillId="2" borderId="9" xfId="207" applyFont="1" applyBorder="1"/>
    <xf numFmtId="0" fontId="0" fillId="2" borderId="0" xfId="207" applyFont="1" applyBorder="1" applyAlignment="1">
      <alignment horizontal="center"/>
    </xf>
    <xf numFmtId="0" fontId="3" fillId="2" borderId="0" xfId="207" applyFont="1" applyBorder="1" applyAlignment="1">
      <alignment horizontal="center"/>
    </xf>
    <xf numFmtId="0" fontId="0" fillId="2" borderId="0" xfId="207" applyFont="1" applyBorder="1"/>
    <xf numFmtId="0" fontId="3" fillId="2" borderId="4" xfId="207" applyFont="1" applyBorder="1"/>
    <xf numFmtId="0" fontId="0" fillId="2" borderId="5" xfId="206" applyFont="1" applyBorder="1"/>
    <xf numFmtId="0" fontId="0" fillId="2" borderId="10" xfId="206" applyFont="1" applyBorder="1" applyAlignment="1">
      <alignment horizontal="center"/>
    </xf>
    <xf numFmtId="0" fontId="0" fillId="2" borderId="9" xfId="206" applyFont="1" applyBorder="1" applyAlignment="1">
      <alignment horizontal="center"/>
    </xf>
    <xf numFmtId="0" fontId="0" fillId="2" borderId="0" xfId="206" applyFont="1" applyBorder="1" applyAlignment="1">
      <alignment horizontal="center"/>
    </xf>
    <xf numFmtId="0" fontId="0" fillId="2" borderId="0" xfId="206" applyFont="1" applyBorder="1"/>
    <xf numFmtId="0" fontId="0" fillId="2" borderId="4" xfId="206" applyFont="1" applyBorder="1"/>
    <xf numFmtId="0" fontId="0" fillId="2" borderId="5" xfId="205" applyFont="1" applyBorder="1" applyAlignment="1"/>
    <xf numFmtId="0" fontId="3" fillId="2" borderId="7" xfId="205" applyFont="1" applyBorder="1" applyAlignment="1">
      <alignment horizontal="center" wrapText="1"/>
    </xf>
    <xf numFmtId="0" fontId="3" fillId="2" borderId="7" xfId="205" applyFont="1" applyBorder="1" applyAlignment="1">
      <alignment horizontal="center"/>
    </xf>
    <xf numFmtId="0" fontId="0" fillId="2" borderId="0" xfId="205" applyFont="1" applyBorder="1" applyAlignment="1">
      <alignment horizontal="center"/>
    </xf>
    <xf numFmtId="0" fontId="0" fillId="2" borderId="0" xfId="205" applyFont="1" applyBorder="1" applyAlignment="1"/>
    <xf numFmtId="0" fontId="0" fillId="2" borderId="4" xfId="205" applyFont="1" applyBorder="1" applyAlignment="1"/>
    <xf numFmtId="0" fontId="0" fillId="2" borderId="5" xfId="204" applyFont="1" applyBorder="1"/>
    <xf numFmtId="0" fontId="5" fillId="2" borderId="5" xfId="204" applyFont="1" applyBorder="1" applyAlignment="1">
      <alignment horizontal="center" wrapText="1"/>
    </xf>
    <xf numFmtId="0" fontId="5" fillId="2" borderId="7" xfId="204" applyFont="1" applyBorder="1" applyAlignment="1">
      <alignment horizontal="center"/>
    </xf>
    <xf numFmtId="0" fontId="0" fillId="2" borderId="0" xfId="204" applyFont="1" applyBorder="1" applyAlignment="1">
      <alignment horizontal="center"/>
    </xf>
    <xf numFmtId="0" fontId="0" fillId="2" borderId="0" xfId="204" applyFont="1" applyBorder="1"/>
    <xf numFmtId="0" fontId="0" fillId="2" borderId="4" xfId="204" applyFont="1" applyBorder="1"/>
    <xf numFmtId="0" fontId="0" fillId="2" borderId="5" xfId="203" applyFont="1" applyBorder="1"/>
    <xf numFmtId="0" fontId="0" fillId="2" borderId="3" xfId="203" applyFont="1" applyBorder="1" applyAlignment="1">
      <alignment horizontal="center" wrapText="1"/>
    </xf>
    <xf numFmtId="0" fontId="0" fillId="2" borderId="6" xfId="203" applyFont="1" applyBorder="1" applyAlignment="1">
      <alignment horizontal="center"/>
    </xf>
    <xf numFmtId="0" fontId="0" fillId="2" borderId="0" xfId="203" applyFont="1" applyBorder="1" applyAlignment="1">
      <alignment horizontal="center"/>
    </xf>
    <xf numFmtId="0" fontId="0" fillId="2" borderId="0" xfId="203" applyFont="1" applyBorder="1"/>
    <xf numFmtId="0" fontId="3" fillId="2" borderId="4" xfId="203" applyFont="1" applyBorder="1"/>
    <xf numFmtId="0" fontId="0" fillId="2" borderId="5" xfId="202" applyFont="1" applyBorder="1" applyAlignment="1"/>
    <xf numFmtId="1" fontId="4" fillId="2" borderId="0" xfId="202" applyNumberFormat="1" applyFont="1" applyBorder="1" applyAlignment="1">
      <alignment horizontal="center"/>
    </xf>
    <xf numFmtId="0" fontId="0" fillId="2" borderId="0" xfId="202" applyFont="1" applyBorder="1" applyAlignment="1">
      <alignment horizontal="center"/>
    </xf>
    <xf numFmtId="0" fontId="0" fillId="2" borderId="0" xfId="202" applyFont="1" applyBorder="1" applyAlignment="1"/>
    <xf numFmtId="0" fontId="3" fillId="2" borderId="4" xfId="202" applyFont="1" applyBorder="1" applyAlignment="1"/>
    <xf numFmtId="0" fontId="0" fillId="2" borderId="5" xfId="201" applyFont="1" applyBorder="1"/>
    <xf numFmtId="0" fontId="0" fillId="2" borderId="0" xfId="201" applyFont="1" applyBorder="1" applyAlignment="1">
      <alignment horizontal="center"/>
    </xf>
    <xf numFmtId="0" fontId="0" fillId="2" borderId="0" xfId="201" applyFont="1" applyBorder="1"/>
    <xf numFmtId="0" fontId="3" fillId="2" borderId="4" xfId="201" applyFont="1" applyBorder="1"/>
    <xf numFmtId="0" fontId="0" fillId="2" borderId="5" xfId="200" applyFont="1" applyBorder="1"/>
    <xf numFmtId="0" fontId="0" fillId="2" borderId="0" xfId="200" applyFont="1" applyBorder="1"/>
    <xf numFmtId="0" fontId="0" fillId="2" borderId="0" xfId="200" applyFont="1" applyBorder="1" applyAlignment="1">
      <alignment horizontal="left"/>
    </xf>
    <xf numFmtId="0" fontId="3" fillId="2" borderId="0" xfId="200" applyFont="1" applyBorder="1" applyAlignment="1">
      <alignment horizontal="left"/>
    </xf>
    <xf numFmtId="0" fontId="3" fillId="2" borderId="4" xfId="200" applyFont="1" applyBorder="1" applyAlignment="1">
      <alignment horizontal="left"/>
    </xf>
    <xf numFmtId="0" fontId="0" fillId="2" borderId="5" xfId="199" applyFont="1" applyBorder="1" applyAlignment="1"/>
    <xf numFmtId="0" fontId="3" fillId="2" borderId="0" xfId="199" applyFont="1" applyBorder="1" applyAlignment="1">
      <alignment horizontal="center"/>
    </xf>
    <xf numFmtId="0" fontId="3" fillId="2" borderId="4" xfId="199" applyFont="1" applyBorder="1" applyAlignment="1">
      <alignment horizontal="center"/>
    </xf>
    <xf numFmtId="0" fontId="0" fillId="2" borderId="3" xfId="198" applyFont="1" applyBorder="1"/>
    <xf numFmtId="0" fontId="0" fillId="2" borderId="2" xfId="198" applyFont="1" applyBorder="1" applyAlignment="1">
      <alignment horizontal="center"/>
    </xf>
    <xf numFmtId="0" fontId="0" fillId="2" borderId="2" xfId="198" applyFont="1" applyBorder="1"/>
    <xf numFmtId="0" fontId="0" fillId="2" borderId="1" xfId="198" applyFont="1" applyBorder="1"/>
    <xf numFmtId="1" fontId="7" fillId="2" borderId="8" xfId="197" applyNumberFormat="1" applyFont="1" applyFill="1" applyBorder="1" applyAlignment="1">
      <alignment horizontal="center"/>
    </xf>
    <xf numFmtId="1" fontId="2240" fillId="2" borderId="0" xfId="196" applyNumberFormat="1" applyFont="1" applyFill="1" applyBorder="1"/>
    <xf numFmtId="1" fontId="2239" fillId="2" borderId="0" xfId="195" applyNumberFormat="1" applyFont="1" applyFill="1" applyBorder="1"/>
    <xf numFmtId="1" fontId="2238" fillId="2" borderId="0" xfId="193" applyNumberFormat="1" applyFont="1" applyFill="1"/>
    <xf numFmtId="1" fontId="2237" fillId="2" borderId="0" xfId="192" applyNumberFormat="1" applyFont="1" applyFill="1" applyBorder="1"/>
    <xf numFmtId="1" fontId="2236" fillId="2" borderId="0" xfId="191" applyNumberFormat="1" applyFont="1" applyFill="1" applyBorder="1"/>
    <xf numFmtId="1" fontId="2235" fillId="2" borderId="0" xfId="190" applyNumberFormat="1" applyFont="1" applyFill="1" applyBorder="1"/>
    <xf numFmtId="1" fontId="2234" fillId="2" borderId="0" xfId="189" applyNumberFormat="1" applyFont="1" applyFill="1" applyBorder="1"/>
    <xf numFmtId="1" fontId="2233" fillId="2" borderId="0" xfId="188" applyNumberFormat="1" applyFont="1" applyFill="1"/>
    <xf numFmtId="1" fontId="2232" fillId="2" borderId="0" xfId="187" applyNumberFormat="1" applyFont="1" applyFill="1"/>
    <xf numFmtId="1" fontId="2231" fillId="2" borderId="0" xfId="185" applyNumberFormat="1" applyFont="1" applyFill="1"/>
    <xf numFmtId="0" fontId="2230" fillId="2" borderId="10" xfId="184" applyFont="1" applyFill="1" applyBorder="1"/>
    <xf numFmtId="1" fontId="2230" fillId="2" borderId="12" xfId="184" applyNumberFormat="1" applyFont="1" applyFill="1" applyBorder="1"/>
    <xf numFmtId="0" fontId="2230" fillId="2" borderId="12" xfId="184" applyFont="1" applyFill="1" applyBorder="1" applyAlignment="1">
      <alignment horizontal="center"/>
    </xf>
    <xf numFmtId="0" fontId="2230" fillId="2" borderId="12" xfId="184" applyFont="1" applyFill="1" applyBorder="1"/>
    <xf numFmtId="0" fontId="2230" fillId="2" borderId="11" xfId="184" applyFont="1" applyFill="1" applyBorder="1"/>
    <xf numFmtId="0" fontId="2229" fillId="2" borderId="5" xfId="183" applyFont="1" applyFill="1" applyBorder="1"/>
    <xf numFmtId="1" fontId="2229" fillId="2" borderId="0" xfId="183" applyNumberFormat="1" applyFont="1" applyFill="1" applyBorder="1"/>
    <xf numFmtId="0" fontId="2229" fillId="2" borderId="0" xfId="183" applyFont="1" applyFill="1" applyBorder="1" applyAlignment="1">
      <alignment horizontal="center"/>
    </xf>
    <xf numFmtId="0" fontId="2229" fillId="2" borderId="0" xfId="183" applyFont="1" applyFill="1" applyBorder="1"/>
    <xf numFmtId="0" fontId="2229" fillId="2" borderId="4" xfId="183" applyFont="1" applyFill="1" applyBorder="1"/>
    <xf numFmtId="0" fontId="2228" fillId="2" borderId="5" xfId="181" applyFont="1" applyFill="1" applyBorder="1"/>
    <xf numFmtId="0" fontId="2228" fillId="2" borderId="0" xfId="181" applyFont="1" applyFill="1" applyBorder="1"/>
    <xf numFmtId="0" fontId="2228" fillId="2" borderId="0" xfId="181" applyFont="1" applyFill="1" applyBorder="1" applyAlignment="1">
      <alignment horizontal="center"/>
    </xf>
    <xf numFmtId="0" fontId="2228" fillId="2" borderId="4" xfId="181" applyFont="1" applyFill="1" applyBorder="1" applyAlignment="1">
      <alignment horizontal="center"/>
    </xf>
    <xf numFmtId="0" fontId="2227" fillId="2" borderId="5" xfId="180" applyFont="1" applyFill="1" applyBorder="1"/>
    <xf numFmtId="0" fontId="2227" fillId="2" borderId="0" xfId="180" applyFont="1" applyFill="1" applyBorder="1" applyAlignment="1">
      <alignment horizontal="center"/>
    </xf>
    <xf numFmtId="0" fontId="2227" fillId="2" borderId="0" xfId="180" applyFont="1" applyFill="1" applyBorder="1"/>
    <xf numFmtId="0" fontId="2227" fillId="2" borderId="4" xfId="180" applyFont="1" applyFill="1" applyBorder="1"/>
    <xf numFmtId="0" fontId="2226" fillId="2" borderId="5" xfId="179" applyFont="1" applyFill="1" applyBorder="1"/>
    <xf numFmtId="1" fontId="2226" fillId="2" borderId="0" xfId="179" applyNumberFormat="1" applyFont="1" applyFill="1" applyBorder="1"/>
    <xf numFmtId="1" fontId="2226" fillId="2" borderId="0" xfId="179" applyNumberFormat="1" applyFont="1" applyFill="1" applyBorder="1" applyAlignment="1">
      <alignment horizontal="center"/>
    </xf>
    <xf numFmtId="0" fontId="2226" fillId="2" borderId="0" xfId="179" applyFont="1" applyFill="1" applyBorder="1" applyAlignment="1">
      <alignment horizontal="center"/>
    </xf>
    <xf numFmtId="0" fontId="2226" fillId="2" borderId="0" xfId="179" applyFont="1" applyFill="1" applyBorder="1"/>
    <xf numFmtId="0" fontId="3" fillId="2" borderId="4" xfId="179" applyFont="1" applyFill="1" applyBorder="1"/>
    <xf numFmtId="0" fontId="2225" fillId="2" borderId="5" xfId="178" applyFont="1" applyFill="1" applyBorder="1"/>
    <xf numFmtId="1" fontId="2225" fillId="2" borderId="8" xfId="178" applyNumberFormat="1" applyFont="1" applyFill="1" applyBorder="1" applyAlignment="1">
      <alignment horizontal="center"/>
    </xf>
    <xf numFmtId="1" fontId="7" fillId="2" borderId="8" xfId="178" applyNumberFormat="1" applyFont="1" applyFill="1" applyBorder="1" applyAlignment="1">
      <alignment horizontal="center"/>
    </xf>
    <xf numFmtId="0" fontId="4" fillId="2" borderId="8" xfId="178" applyFont="1" applyFill="1" applyBorder="1" applyAlignment="1">
      <alignment horizontal="center"/>
    </xf>
    <xf numFmtId="0" fontId="2224" fillId="2" borderId="5" xfId="177" applyFont="1" applyFill="1" applyBorder="1"/>
    <xf numFmtId="1" fontId="2224" fillId="2" borderId="8" xfId="177" applyNumberFormat="1" applyFont="1" applyFill="1" applyBorder="1" applyAlignment="1">
      <alignment horizontal="center"/>
    </xf>
    <xf numFmtId="1" fontId="7" fillId="2" borderId="8" xfId="177" applyNumberFormat="1" applyFont="1" applyFill="1" applyBorder="1" applyAlignment="1">
      <alignment horizontal="center"/>
    </xf>
    <xf numFmtId="0" fontId="4" fillId="2" borderId="8" xfId="177" applyFont="1" applyFill="1" applyBorder="1" applyAlignment="1">
      <alignment horizontal="center"/>
    </xf>
    <xf numFmtId="0" fontId="2220" fillId="2" borderId="5" xfId="173" applyFont="1" applyBorder="1" applyAlignment="1"/>
    <xf numFmtId="0" fontId="2218" fillId="2" borderId="5" xfId="171" applyFont="1" applyBorder="1" applyAlignment="1"/>
    <xf numFmtId="0" fontId="2217" fillId="2" borderId="5" xfId="170" applyFont="1" applyBorder="1" applyAlignment="1"/>
    <xf numFmtId="0" fontId="2213" fillId="2" borderId="5" xfId="166" applyFont="1" applyBorder="1" applyAlignment="1"/>
    <xf numFmtId="0" fontId="2211" fillId="2" borderId="5" xfId="164" applyFont="1" applyBorder="1" applyAlignment="1"/>
    <xf numFmtId="0" fontId="2210" fillId="2" borderId="5" xfId="163" applyFont="1" applyBorder="1" applyAlignment="1"/>
    <xf numFmtId="0" fontId="2209" fillId="2" borderId="5" xfId="162" applyFont="1" applyBorder="1" applyAlignment="1"/>
    <xf numFmtId="0" fontId="2209" fillId="2" borderId="0" xfId="162" applyFont="1" applyBorder="1" applyAlignment="1"/>
    <xf numFmtId="0" fontId="2208" fillId="2" borderId="5" xfId="161" applyNumberFormat="1" applyFont="1" applyBorder="1" applyAlignment="1"/>
    <xf numFmtId="0" fontId="2207" fillId="2" borderId="0" xfId="161" applyNumberFormat="1" applyFont="1" applyBorder="1" applyAlignment="1">
      <alignment horizontal="center"/>
    </xf>
    <xf numFmtId="0" fontId="2208" fillId="2" borderId="0" xfId="161" applyNumberFormat="1" applyFont="1" applyBorder="1" applyAlignment="1">
      <alignment horizontal="center"/>
    </xf>
    <xf numFmtId="0" fontId="2208" fillId="2" borderId="0" xfId="161" applyNumberFormat="1" applyFont="1" applyBorder="1" applyAlignment="1"/>
    <xf numFmtId="0" fontId="2208" fillId="2" borderId="4" xfId="161" applyNumberFormat="1" applyFont="1" applyBorder="1" applyAlignment="1"/>
    <xf numFmtId="0" fontId="2206" fillId="2" borderId="5" xfId="160" applyNumberFormat="1" applyFont="1" applyBorder="1" applyAlignment="1"/>
    <xf numFmtId="0" fontId="2206" fillId="2" borderId="0" xfId="160" applyNumberFormat="1" applyFont="1" applyBorder="1" applyAlignment="1">
      <alignment horizontal="center"/>
    </xf>
    <xf numFmtId="0" fontId="2206" fillId="2" borderId="0" xfId="160" applyNumberFormat="1" applyFont="1" applyBorder="1" applyAlignment="1"/>
    <xf numFmtId="0" fontId="2206" fillId="2" borderId="4" xfId="160" applyNumberFormat="1" applyFont="1" applyBorder="1" applyAlignment="1"/>
    <xf numFmtId="0" fontId="2205" fillId="2" borderId="5" xfId="159" applyFont="1" applyBorder="1" applyAlignment="1"/>
    <xf numFmtId="0" fontId="2205" fillId="2" borderId="10" xfId="159" applyFont="1" applyBorder="1" applyAlignment="1"/>
    <xf numFmtId="0" fontId="2205" fillId="2" borderId="9" xfId="159" applyFont="1" applyBorder="1" applyAlignment="1"/>
    <xf numFmtId="0" fontId="2205" fillId="2" borderId="0" xfId="159" applyFont="1" applyBorder="1" applyAlignment="1"/>
    <xf numFmtId="0" fontId="3" fillId="2" borderId="4" xfId="159" applyFont="1" applyBorder="1" applyAlignment="1"/>
    <xf numFmtId="0" fontId="2204" fillId="2" borderId="5" xfId="158" applyFont="1" applyBorder="1" applyAlignment="1"/>
    <xf numFmtId="0" fontId="2204" fillId="2" borderId="0" xfId="158" applyFont="1" applyBorder="1" applyAlignment="1"/>
    <xf numFmtId="0" fontId="2204" fillId="2" borderId="4" xfId="158" applyFont="1" applyBorder="1" applyAlignment="1"/>
    <xf numFmtId="0" fontId="2202" fillId="2" borderId="5" xfId="156" applyFont="1" applyBorder="1" applyAlignment="1"/>
    <xf numFmtId="0" fontId="2202" fillId="2" borderId="0" xfId="156" applyFont="1" applyBorder="1" applyAlignment="1"/>
    <xf numFmtId="0" fontId="2202" fillId="2" borderId="4" xfId="156" applyFont="1" applyBorder="1" applyAlignment="1"/>
    <xf numFmtId="0" fontId="2200" fillId="2" borderId="5" xfId="154" applyFont="1" applyBorder="1" applyAlignment="1"/>
    <xf numFmtId="0" fontId="2200" fillId="2" borderId="0" xfId="154" applyFont="1" applyBorder="1" applyAlignment="1"/>
    <xf numFmtId="0" fontId="3" fillId="2" borderId="4" xfId="154" applyFont="1" applyBorder="1" applyAlignment="1"/>
    <xf numFmtId="0" fontId="2199" fillId="2" borderId="5" xfId="153" applyFont="1" applyBorder="1" applyAlignment="1"/>
    <xf numFmtId="0" fontId="2199" fillId="2" borderId="0" xfId="153" applyFont="1" applyBorder="1" applyAlignment="1"/>
    <xf numFmtId="0" fontId="3" fillId="2" borderId="4" xfId="153" applyFont="1" applyBorder="1" applyAlignment="1"/>
    <xf numFmtId="0" fontId="2198" fillId="2" borderId="5" xfId="152" applyNumberFormat="1" applyFont="1" applyBorder="1" applyAlignment="1"/>
    <xf numFmtId="0" fontId="2198" fillId="2" borderId="0" xfId="152" applyNumberFormat="1" applyFont="1" applyBorder="1" applyAlignment="1"/>
    <xf numFmtId="0" fontId="2198" fillId="2" borderId="0" xfId="152" applyNumberFormat="1" applyFont="1" applyBorder="1" applyAlignment="1">
      <alignment horizontal="left"/>
    </xf>
    <xf numFmtId="0" fontId="3" fillId="2" borderId="0" xfId="152" applyNumberFormat="1" applyFont="1" applyBorder="1" applyAlignment="1">
      <alignment horizontal="left"/>
    </xf>
    <xf numFmtId="0" fontId="3" fillId="2" borderId="4" xfId="152" applyNumberFormat="1" applyFont="1" applyBorder="1" applyAlignment="1">
      <alignment horizontal="left"/>
    </xf>
    <xf numFmtId="1" fontId="2197" fillId="2" borderId="0" xfId="150" applyNumberFormat="1" applyFont="1" applyBorder="1"/>
    <xf numFmtId="1" fontId="2196" fillId="2" borderId="0" xfId="149" applyNumberFormat="1" applyFont="1" applyBorder="1"/>
    <xf numFmtId="1" fontId="2195" fillId="2" borderId="0" xfId="148" applyNumberFormat="1" applyFont="1" applyBorder="1" applyAlignment="1"/>
    <xf numFmtId="1" fontId="2194" fillId="2" borderId="0" xfId="147" applyNumberFormat="1" applyFont="1" applyBorder="1" applyAlignment="1"/>
    <xf numFmtId="1" fontId="2193" fillId="2" borderId="0" xfId="146" applyNumberFormat="1" applyFont="1" applyBorder="1"/>
    <xf numFmtId="1" fontId="2191" fillId="2" borderId="0" xfId="144" applyNumberFormat="1" applyFont="1" applyAlignment="1"/>
    <xf numFmtId="0" fontId="2188" fillId="2" borderId="5" xfId="141" applyNumberFormat="1" applyFont="1" applyBorder="1"/>
    <xf numFmtId="0" fontId="2188" fillId="2" borderId="0" xfId="141" applyNumberFormat="1" applyFont="1" applyBorder="1"/>
    <xf numFmtId="0" fontId="2188" fillId="2" borderId="0" xfId="141" applyNumberFormat="1" applyFont="1" applyBorder="1" applyAlignment="1">
      <alignment horizontal="center"/>
    </xf>
    <xf numFmtId="0" fontId="2188" fillId="2" borderId="4" xfId="141" applyNumberFormat="1" applyFont="1" applyBorder="1" applyAlignment="1">
      <alignment horizontal="center"/>
    </xf>
    <xf numFmtId="0" fontId="2185" fillId="2" borderId="5" xfId="138" applyNumberFormat="1" applyFont="1" applyBorder="1"/>
    <xf numFmtId="0" fontId="4" fillId="2" borderId="8" xfId="138" applyNumberFormat="1" applyFont="1" applyFill="1" applyBorder="1" applyAlignment="1">
      <alignment horizontal="center"/>
    </xf>
    <xf numFmtId="0" fontId="4" fillId="3" borderId="8" xfId="138" applyNumberFormat="1" applyFont="1" applyFill="1" applyBorder="1" applyAlignment="1">
      <alignment horizontal="center"/>
    </xf>
    <xf numFmtId="0" fontId="2184" fillId="2" borderId="5" xfId="137" applyNumberFormat="1" applyFont="1" applyBorder="1"/>
    <xf numFmtId="0" fontId="4" fillId="2" borderId="8" xfId="137" applyNumberFormat="1" applyFont="1" applyBorder="1" applyAlignment="1">
      <alignment horizontal="center"/>
    </xf>
    <xf numFmtId="0" fontId="4" fillId="3" borderId="8" xfId="137" applyNumberFormat="1" applyFont="1" applyFill="1" applyBorder="1" applyAlignment="1">
      <alignment horizontal="center"/>
    </xf>
    <xf numFmtId="0" fontId="2183" fillId="2" borderId="5" xfId="136" applyNumberFormat="1" applyFont="1" applyBorder="1"/>
    <xf numFmtId="0" fontId="4" fillId="2" borderId="8" xfId="136" applyNumberFormat="1" applyFont="1" applyFill="1" applyBorder="1" applyAlignment="1">
      <alignment horizontal="center"/>
    </xf>
    <xf numFmtId="0" fontId="4" fillId="3" borderId="8" xfId="136" applyNumberFormat="1" applyFont="1" applyFill="1" applyBorder="1" applyAlignment="1">
      <alignment horizontal="center"/>
    </xf>
    <xf numFmtId="0" fontId="2182" fillId="2" borderId="5" xfId="135" applyFont="1" applyBorder="1" applyAlignment="1"/>
    <xf numFmtId="0" fontId="2181" fillId="2" borderId="5" xfId="134" applyFont="1" applyBorder="1" applyAlignment="1"/>
    <xf numFmtId="0" fontId="2177" fillId="2" borderId="5" xfId="130" applyNumberFormat="1" applyFont="1" applyBorder="1" applyAlignment="1"/>
    <xf numFmtId="0" fontId="4" fillId="3" borderId="8" xfId="130" applyNumberFormat="1" applyFont="1" applyFill="1" applyBorder="1" applyAlignment="1">
      <alignment horizontal="center"/>
    </xf>
    <xf numFmtId="0" fontId="2175" fillId="2" borderId="5" xfId="128" applyNumberFormat="1" applyFont="1" applyBorder="1" applyAlignment="1"/>
    <xf numFmtId="0" fontId="4" fillId="3" borderId="8" xfId="128" applyNumberFormat="1" applyFont="1" applyFill="1" applyBorder="1" applyAlignment="1">
      <alignment horizontal="center"/>
    </xf>
    <xf numFmtId="0" fontId="2173" fillId="2" borderId="5" xfId="126" applyNumberFormat="1" applyFont="1" applyBorder="1" applyAlignment="1"/>
    <xf numFmtId="0" fontId="2173" fillId="2" borderId="0" xfId="126" applyNumberFormat="1" applyFont="1" applyBorder="1" applyAlignment="1"/>
    <xf numFmtId="0" fontId="4" fillId="2" borderId="0" xfId="126" applyNumberFormat="1" applyFont="1" applyBorder="1" applyAlignment="1">
      <alignment horizontal="center"/>
    </xf>
    <xf numFmtId="0" fontId="4" fillId="2" borderId="0" xfId="126" applyNumberFormat="1" applyFont="1" applyBorder="1" applyAlignment="1">
      <alignment horizontal="left"/>
    </xf>
    <xf numFmtId="0" fontId="4" fillId="2" borderId="4" xfId="126" applyNumberFormat="1" applyFont="1" applyBorder="1" applyAlignment="1">
      <alignment horizontal="center"/>
    </xf>
    <xf numFmtId="0" fontId="2169" fillId="2" borderId="5" xfId="123" applyNumberFormat="1" applyFont="1" applyBorder="1" applyAlignment="1"/>
    <xf numFmtId="0" fontId="2169" fillId="2" borderId="10" xfId="123" applyNumberFormat="1" applyFont="1" applyBorder="1" applyAlignment="1"/>
    <xf numFmtId="0" fontId="2169" fillId="2" borderId="9" xfId="123" applyNumberFormat="1" applyFont="1" applyBorder="1" applyAlignment="1"/>
    <xf numFmtId="0" fontId="2169" fillId="2" borderId="0" xfId="123" applyNumberFormat="1" applyFont="1" applyBorder="1" applyAlignment="1">
      <alignment horizontal="center"/>
    </xf>
    <xf numFmtId="0" fontId="3" fillId="2" borderId="0" xfId="123" applyNumberFormat="1" applyFont="1" applyBorder="1" applyAlignment="1">
      <alignment horizontal="center"/>
    </xf>
    <xf numFmtId="0" fontId="2169" fillId="2" borderId="0" xfId="123" applyNumberFormat="1" applyFont="1" applyBorder="1" applyAlignment="1"/>
    <xf numFmtId="0" fontId="3" fillId="2" borderId="4" xfId="123" applyNumberFormat="1" applyFont="1" applyBorder="1" applyAlignment="1"/>
    <xf numFmtId="0" fontId="2166" fillId="2" borderId="5" xfId="120" applyFont="1" applyBorder="1" applyAlignment="1"/>
    <xf numFmtId="0" fontId="2166" fillId="2" borderId="0" xfId="120" applyFont="1" applyBorder="1" applyAlignment="1"/>
    <xf numFmtId="0" fontId="2166" fillId="2" borderId="4" xfId="120" applyFont="1" applyBorder="1" applyAlignment="1"/>
    <xf numFmtId="1" fontId="2159" fillId="2" borderId="0" xfId="112" applyNumberFormat="1" applyFont="1" applyAlignment="1"/>
    <xf numFmtId="1" fontId="2157" fillId="2" borderId="0" xfId="110" applyNumberFormat="1" applyFont="1" applyAlignment="1"/>
    <xf numFmtId="1" fontId="2156" fillId="2" borderId="0" xfId="109" applyNumberFormat="1" applyFont="1" applyBorder="1"/>
    <xf numFmtId="0" fontId="2154" fillId="2" borderId="10" xfId="107" applyFont="1" applyBorder="1" applyAlignment="1"/>
    <xf numFmtId="1" fontId="2154" fillId="2" borderId="12" xfId="107" applyNumberFormat="1" applyFont="1" applyBorder="1" applyAlignment="1"/>
    <xf numFmtId="0" fontId="2154" fillId="2" borderId="12" xfId="107" applyFont="1" applyBorder="1" applyAlignment="1"/>
    <xf numFmtId="0" fontId="2154" fillId="2" borderId="11" xfId="107" applyFont="1" applyBorder="1" applyAlignment="1"/>
    <xf numFmtId="0" fontId="2148" fillId="2" borderId="5" xfId="101" applyNumberFormat="1" applyFont="1" applyBorder="1" applyAlignment="1"/>
    <xf numFmtId="0" fontId="4" fillId="2" borderId="8" xfId="101" applyNumberFormat="1" applyFont="1" applyBorder="1" applyAlignment="1">
      <alignment horizontal="center"/>
    </xf>
    <xf numFmtId="0" fontId="4" fillId="3" borderId="8" xfId="101" applyNumberFormat="1" applyFont="1" applyFill="1" applyBorder="1" applyAlignment="1">
      <alignment horizontal="center"/>
    </xf>
    <xf numFmtId="0" fontId="2146" fillId="2" borderId="5" xfId="99" applyNumberFormat="1" applyFont="1" applyBorder="1" applyAlignment="1"/>
    <xf numFmtId="0" fontId="4" fillId="2" borderId="8" xfId="99" applyNumberFormat="1" applyFont="1" applyBorder="1" applyAlignment="1">
      <alignment horizontal="center"/>
    </xf>
    <xf numFmtId="0" fontId="4" fillId="3" borderId="8" xfId="99" applyNumberFormat="1" applyFont="1" applyFill="1" applyBorder="1" applyAlignment="1">
      <alignment horizontal="center"/>
    </xf>
    <xf numFmtId="0" fontId="2145" fillId="2" borderId="5" xfId="98" applyNumberFormat="1" applyFont="1" applyBorder="1" applyAlignment="1"/>
    <xf numFmtId="0" fontId="4" fillId="3" borderId="8" xfId="98" applyNumberFormat="1" applyFont="1" applyFill="1" applyBorder="1" applyAlignment="1">
      <alignment horizontal="center"/>
    </xf>
    <xf numFmtId="0" fontId="2143" fillId="2" borderId="5" xfId="96" applyNumberFormat="1" applyFont="1" applyBorder="1" applyAlignment="1"/>
    <xf numFmtId="0" fontId="4" fillId="3" borderId="8" xfId="96" applyNumberFormat="1" applyFont="1" applyFill="1" applyBorder="1" applyAlignment="1">
      <alignment horizontal="center"/>
    </xf>
    <xf numFmtId="0" fontId="2134" fillId="2" borderId="5" xfId="88" applyFont="1" applyBorder="1" applyAlignment="1"/>
    <xf numFmtId="0" fontId="2134" fillId="2" borderId="0" xfId="88" applyFont="1" applyBorder="1" applyAlignment="1"/>
    <xf numFmtId="0" fontId="2134" fillId="2" borderId="4" xfId="88" applyFont="1" applyBorder="1" applyAlignment="1"/>
    <xf numFmtId="0" fontId="2133" fillId="2" borderId="5" xfId="87" applyNumberFormat="1" applyFont="1" applyBorder="1"/>
    <xf numFmtId="0" fontId="2133" fillId="2" borderId="10" xfId="87" applyNumberFormat="1" applyFont="1" applyBorder="1"/>
    <xf numFmtId="0" fontId="2133" fillId="2" borderId="9" xfId="87" applyNumberFormat="1" applyFont="1" applyBorder="1"/>
    <xf numFmtId="0" fontId="2133" fillId="2" borderId="0" xfId="87" applyNumberFormat="1" applyFont="1" applyBorder="1" applyAlignment="1">
      <alignment horizontal="center"/>
    </xf>
    <xf numFmtId="0" fontId="3" fillId="2" borderId="0" xfId="87" applyNumberFormat="1" applyFont="1" applyBorder="1" applyAlignment="1">
      <alignment horizontal="center"/>
    </xf>
    <xf numFmtId="0" fontId="2133" fillId="2" borderId="0" xfId="87" applyNumberFormat="1" applyFont="1" applyBorder="1"/>
    <xf numFmtId="0" fontId="3" fillId="2" borderId="4" xfId="87" applyNumberFormat="1" applyFont="1" applyBorder="1"/>
    <xf numFmtId="0" fontId="2129" fillId="2" borderId="5" xfId="83" applyNumberFormat="1" applyFont="1" applyBorder="1"/>
    <xf numFmtId="0" fontId="2129" fillId="2" borderId="3" xfId="83" applyNumberFormat="1" applyFont="1" applyBorder="1" applyAlignment="1">
      <alignment horizontal="center" wrapText="1"/>
    </xf>
    <xf numFmtId="0" fontId="2129" fillId="2" borderId="6" xfId="83" applyNumberFormat="1" applyFont="1" applyBorder="1" applyAlignment="1">
      <alignment horizontal="center"/>
    </xf>
    <xf numFmtId="0" fontId="2129" fillId="2" borderId="0" xfId="83" applyNumberFormat="1" applyFont="1" applyBorder="1" applyAlignment="1">
      <alignment horizontal="center"/>
    </xf>
    <xf numFmtId="0" fontId="2129" fillId="2" borderId="0" xfId="83" applyNumberFormat="1" applyFont="1" applyBorder="1"/>
    <xf numFmtId="0" fontId="3" fillId="2" borderId="4" xfId="83" applyNumberFormat="1" applyFont="1" applyBorder="1"/>
    <xf numFmtId="0" fontId="2128" fillId="2" borderId="5" xfId="82" applyNumberFormat="1" applyFont="1" applyBorder="1"/>
    <xf numFmtId="0" fontId="2128" fillId="2" borderId="0" xfId="82" applyNumberFormat="1" applyFont="1" applyBorder="1" applyAlignment="1">
      <alignment horizontal="center"/>
    </xf>
    <xf numFmtId="0" fontId="2128" fillId="2" borderId="0" xfId="82" applyNumberFormat="1" applyFont="1" applyBorder="1"/>
    <xf numFmtId="0" fontId="3" fillId="2" borderId="4" xfId="82" applyNumberFormat="1" applyFont="1" applyBorder="1"/>
    <xf numFmtId="0" fontId="2127" fillId="2" borderId="5" xfId="81" applyNumberFormat="1" applyFont="1" applyBorder="1"/>
    <xf numFmtId="0" fontId="2127" fillId="2" borderId="0" xfId="81" applyNumberFormat="1" applyFont="1" applyBorder="1" applyAlignment="1">
      <alignment horizontal="center"/>
    </xf>
    <xf numFmtId="0" fontId="2127" fillId="2" borderId="0" xfId="81" applyNumberFormat="1" applyFont="1" applyBorder="1"/>
    <xf numFmtId="0" fontId="3" fillId="2" borderId="4" xfId="81" applyNumberFormat="1" applyFont="1" applyBorder="1"/>
    <xf numFmtId="0" fontId="2126" fillId="2" borderId="5" xfId="80" applyFont="1" applyBorder="1" applyAlignment="1"/>
    <xf numFmtId="0" fontId="2126" fillId="2" borderId="0" xfId="80" applyFont="1" applyBorder="1" applyAlignment="1"/>
    <xf numFmtId="1" fontId="2125" fillId="2" borderId="0" xfId="78" applyNumberFormat="1" applyFont="1" applyBorder="1"/>
    <xf numFmtId="1" fontId="2124" fillId="2" borderId="0" xfId="77" applyNumberFormat="1" applyFont="1" applyBorder="1"/>
    <xf numFmtId="1" fontId="2122" fillId="2" borderId="0" xfId="75" applyNumberFormat="1" applyFont="1" applyBorder="1"/>
    <xf numFmtId="1" fontId="2121" fillId="2" borderId="0" xfId="74" applyNumberFormat="1" applyFont="1" applyBorder="1" applyAlignment="1"/>
    <xf numFmtId="1" fontId="2120" fillId="2" borderId="0" xfId="73" applyNumberFormat="1" applyFont="1" applyAlignment="1"/>
    <xf numFmtId="1" fontId="2119" fillId="2" borderId="0" xfId="72" applyNumberFormat="1" applyFont="1" applyBorder="1"/>
    <xf numFmtId="0" fontId="2117" fillId="2" borderId="5" xfId="70" applyNumberFormat="1" applyFont="1" applyBorder="1" applyAlignment="1"/>
    <xf numFmtId="1" fontId="2117" fillId="2" borderId="0" xfId="70" applyNumberFormat="1" applyFont="1" applyBorder="1" applyAlignment="1"/>
    <xf numFmtId="0" fontId="2117" fillId="2" borderId="0" xfId="70" applyNumberFormat="1" applyFont="1" applyBorder="1" applyAlignment="1">
      <alignment horizontal="center"/>
    </xf>
    <xf numFmtId="0" fontId="2117" fillId="2" borderId="0" xfId="70" applyNumberFormat="1" applyFont="1" applyBorder="1" applyAlignment="1"/>
    <xf numFmtId="0" fontId="2117" fillId="2" borderId="4" xfId="70" applyNumberFormat="1" applyFont="1" applyBorder="1" applyAlignment="1"/>
    <xf numFmtId="0" fontId="2114" fillId="2" borderId="5" xfId="67" applyNumberFormat="1" applyFont="1" applyBorder="1" applyAlignment="1"/>
    <xf numFmtId="0" fontId="4" fillId="2" borderId="8" xfId="67" applyNumberFormat="1" applyFont="1" applyBorder="1" applyAlignment="1">
      <alignment horizontal="center"/>
    </xf>
    <xf numFmtId="0" fontId="4" fillId="3" borderId="8" xfId="67" applyNumberFormat="1" applyFont="1" applyFill="1" applyBorder="1" applyAlignment="1">
      <alignment horizontal="center"/>
    </xf>
    <xf numFmtId="0" fontId="2112" fillId="2" borderId="5" xfId="65" applyNumberFormat="1" applyFont="1" applyBorder="1" applyAlignment="1"/>
    <xf numFmtId="0" fontId="4" fillId="2" borderId="8" xfId="65" applyNumberFormat="1" applyFont="1" applyBorder="1" applyAlignment="1">
      <alignment horizontal="center"/>
    </xf>
    <xf numFmtId="0" fontId="4" fillId="3" borderId="8" xfId="65" applyNumberFormat="1" applyFont="1" applyFill="1" applyBorder="1" applyAlignment="1">
      <alignment horizontal="center"/>
    </xf>
    <xf numFmtId="0" fontId="2110" fillId="2" borderId="5" xfId="63" applyNumberFormat="1" applyFont="1" applyBorder="1" applyAlignment="1"/>
    <xf numFmtId="0" fontId="4" fillId="2" borderId="8" xfId="63" applyNumberFormat="1" applyFont="1" applyBorder="1" applyAlignment="1">
      <alignment horizontal="center"/>
    </xf>
    <xf numFmtId="0" fontId="4" fillId="3" borderId="8" xfId="63" applyNumberFormat="1" applyFont="1" applyFill="1" applyBorder="1" applyAlignment="1">
      <alignment horizontal="center"/>
    </xf>
    <xf numFmtId="0" fontId="2109" fillId="2" borderId="5" xfId="62" applyNumberFormat="1" applyFont="1" applyBorder="1" applyAlignment="1"/>
    <xf numFmtId="0" fontId="4" fillId="3" borderId="8" xfId="62" applyNumberFormat="1" applyFont="1" applyFill="1" applyBorder="1" applyAlignment="1">
      <alignment horizontal="center"/>
    </xf>
    <xf numFmtId="0" fontId="2107" fillId="2" borderId="5" xfId="60" applyNumberFormat="1" applyFont="1" applyBorder="1" applyAlignment="1"/>
    <xf numFmtId="0" fontId="4" fillId="3" borderId="8" xfId="60" applyNumberFormat="1" applyFont="1" applyFill="1" applyBorder="1" applyAlignment="1">
      <alignment horizontal="center"/>
    </xf>
    <xf numFmtId="0" fontId="2106" fillId="2" borderId="5" xfId="59" applyFont="1" applyBorder="1" applyAlignment="1"/>
    <xf numFmtId="0" fontId="2103" fillId="2" borderId="5" xfId="56" applyFont="1" applyBorder="1" applyAlignment="1"/>
    <xf numFmtId="0" fontId="2102" fillId="2" borderId="5" xfId="55" applyNumberFormat="1" applyFont="1" applyBorder="1"/>
    <xf numFmtId="0" fontId="4" fillId="2" borderId="8" xfId="55" applyNumberFormat="1" applyFont="1" applyBorder="1" applyAlignment="1">
      <alignment horizontal="center"/>
    </xf>
    <xf numFmtId="0" fontId="4" fillId="3" borderId="8" xfId="55" applyNumberFormat="1" applyFont="1" applyFill="1" applyBorder="1" applyAlignment="1">
      <alignment horizontal="center"/>
    </xf>
    <xf numFmtId="0" fontId="2100" fillId="2" borderId="5" xfId="53" applyFont="1" applyBorder="1" applyAlignment="1"/>
    <xf numFmtId="0" fontId="2100" fillId="2" borderId="0" xfId="53" applyFont="1" applyBorder="1" applyAlignment="1"/>
    <xf numFmtId="0" fontId="2100" fillId="2" borderId="4" xfId="53" applyFont="1" applyBorder="1" applyAlignment="1"/>
    <xf numFmtId="0" fontId="2097" fillId="2" borderId="5" xfId="51" applyNumberFormat="1" applyFont="1" applyBorder="1"/>
    <xf numFmtId="0" fontId="2097" fillId="2" borderId="10" xfId="51" applyNumberFormat="1" applyFont="1" applyBorder="1"/>
    <xf numFmtId="0" fontId="2097" fillId="2" borderId="9" xfId="51" applyNumberFormat="1" applyFont="1" applyBorder="1"/>
    <xf numFmtId="0" fontId="2097" fillId="2" borderId="0" xfId="51" applyNumberFormat="1" applyFont="1" applyBorder="1" applyAlignment="1">
      <alignment horizontal="center"/>
    </xf>
    <xf numFmtId="0" fontId="3" fillId="2" borderId="0" xfId="51" applyNumberFormat="1" applyFont="1" applyBorder="1" applyAlignment="1">
      <alignment horizontal="center"/>
    </xf>
    <xf numFmtId="0" fontId="2097" fillId="2" borderId="0" xfId="51" applyNumberFormat="1" applyFont="1" applyBorder="1"/>
    <xf numFmtId="0" fontId="3" fillId="2" borderId="4" xfId="51" applyNumberFormat="1" applyFont="1" applyBorder="1"/>
    <xf numFmtId="0" fontId="2096" fillId="2" borderId="5" xfId="50" applyNumberFormat="1" applyFont="1" applyBorder="1"/>
    <xf numFmtId="0" fontId="2096" fillId="2" borderId="10" xfId="50" applyNumberFormat="1" applyFont="1" applyBorder="1" applyAlignment="1">
      <alignment horizontal="center"/>
    </xf>
    <xf numFmtId="0" fontId="2096" fillId="2" borderId="9" xfId="50" applyNumberFormat="1" applyFont="1" applyBorder="1" applyAlignment="1">
      <alignment horizontal="center"/>
    </xf>
    <xf numFmtId="0" fontId="2096" fillId="2" borderId="0" xfId="50" applyNumberFormat="1" applyFont="1" applyBorder="1" applyAlignment="1">
      <alignment horizontal="center"/>
    </xf>
    <xf numFmtId="0" fontId="2096" fillId="2" borderId="0" xfId="50" applyNumberFormat="1" applyFont="1" applyBorder="1"/>
    <xf numFmtId="0" fontId="2096" fillId="2" borderId="4" xfId="50" applyNumberFormat="1" applyFont="1" applyBorder="1"/>
    <xf numFmtId="0" fontId="2095" fillId="2" borderId="5" xfId="49" applyNumberFormat="1" applyFont="1" applyBorder="1"/>
    <xf numFmtId="0" fontId="3" fillId="2" borderId="7" xfId="49" applyNumberFormat="1" applyFont="1" applyBorder="1" applyAlignment="1">
      <alignment horizontal="center" wrapText="1"/>
    </xf>
    <xf numFmtId="0" fontId="3" fillId="2" borderId="7" xfId="49" applyNumberFormat="1" applyFont="1" applyBorder="1" applyAlignment="1">
      <alignment horizontal="center"/>
    </xf>
    <xf numFmtId="0" fontId="2095" fillId="2" borderId="0" xfId="49" applyNumberFormat="1" applyFont="1" applyBorder="1" applyAlignment="1">
      <alignment horizontal="center"/>
    </xf>
    <xf numFmtId="0" fontId="2095" fillId="2" borderId="0" xfId="49" applyNumberFormat="1" applyFont="1" applyBorder="1"/>
    <xf numFmtId="0" fontId="2095" fillId="2" borderId="4" xfId="49" applyNumberFormat="1" applyFont="1" applyBorder="1"/>
    <xf numFmtId="0" fontId="2094" fillId="2" borderId="5" xfId="48" applyNumberFormat="1" applyFont="1" applyBorder="1"/>
    <xf numFmtId="0" fontId="5" fillId="2" borderId="5" xfId="48" applyNumberFormat="1" applyFont="1" applyBorder="1" applyAlignment="1">
      <alignment horizontal="center" wrapText="1"/>
    </xf>
    <xf numFmtId="0" fontId="5" fillId="2" borderId="7" xfId="48" applyNumberFormat="1" applyFont="1" applyBorder="1" applyAlignment="1">
      <alignment horizontal="center"/>
    </xf>
    <xf numFmtId="0" fontId="2094" fillId="2" borderId="0" xfId="48" applyNumberFormat="1" applyFont="1" applyBorder="1" applyAlignment="1">
      <alignment horizontal="center"/>
    </xf>
    <xf numFmtId="0" fontId="2094" fillId="2" borderId="0" xfId="48" applyNumberFormat="1" applyFont="1" applyBorder="1"/>
    <xf numFmtId="0" fontId="2094" fillId="2" borderId="4" xfId="48" applyNumberFormat="1" applyFont="1" applyBorder="1"/>
    <xf numFmtId="0" fontId="2093" fillId="2" borderId="5" xfId="47" applyFont="1" applyBorder="1" applyAlignment="1"/>
    <xf numFmtId="0" fontId="2093" fillId="2" borderId="0" xfId="47" applyFont="1" applyBorder="1" applyAlignment="1"/>
    <xf numFmtId="0" fontId="3" fillId="2" borderId="4" xfId="47" applyFont="1" applyBorder="1" applyAlignment="1"/>
    <xf numFmtId="0" fontId="2091" fillId="2" borderId="5" xfId="45" applyFont="1" applyBorder="1" applyAlignment="1"/>
    <xf numFmtId="0" fontId="2091" fillId="2" borderId="0" xfId="45" applyFont="1" applyBorder="1" applyAlignment="1"/>
    <xf numFmtId="0" fontId="3" fillId="2" borderId="4" xfId="45" applyFont="1" applyBorder="1" applyAlignment="1"/>
    <xf numFmtId="0" fontId="2090" fillId="2" borderId="5" xfId="44" applyFont="1" applyBorder="1" applyAlignment="1"/>
    <xf numFmtId="0" fontId="2090" fillId="2" borderId="0" xfId="44" applyFont="1" applyBorder="1" applyAlignment="1"/>
    <xf numFmtId="1" fontId="2089" fillId="2" borderId="0" xfId="42" applyNumberFormat="1" applyFont="1" applyBorder="1"/>
    <xf numFmtId="1" fontId="2088" fillId="2" borderId="0" xfId="41" applyNumberFormat="1" applyFont="1" applyBorder="1"/>
    <xf numFmtId="1" fontId="2087" fillId="2" borderId="0" xfId="40" applyNumberFormat="1" applyFont="1" applyAlignment="1"/>
    <xf numFmtId="1" fontId="2086" fillId="2" borderId="0" xfId="39" applyNumberFormat="1" applyFont="1" applyBorder="1" applyAlignment="1"/>
    <xf numFmtId="1" fontId="2085" fillId="2" borderId="0" xfId="38" applyNumberFormat="1" applyFont="1" applyBorder="1"/>
    <xf numFmtId="1" fontId="2084" fillId="2" borderId="0" xfId="37" applyNumberFormat="1" applyFont="1" applyAlignment="1"/>
    <xf numFmtId="1" fontId="2083" fillId="2" borderId="0" xfId="36" applyNumberFormat="1" applyFont="1" applyBorder="1"/>
    <xf numFmtId="0" fontId="2081" fillId="2" borderId="5" xfId="34" applyNumberFormat="1" applyFont="1" applyBorder="1" applyAlignment="1"/>
    <xf numFmtId="1" fontId="2081" fillId="2" borderId="0" xfId="34" applyNumberFormat="1" applyFont="1" applyBorder="1" applyAlignment="1"/>
    <xf numFmtId="0" fontId="2081" fillId="2" borderId="0" xfId="34" applyNumberFormat="1" applyFont="1" applyBorder="1" applyAlignment="1">
      <alignment horizontal="center"/>
    </xf>
    <xf numFmtId="0" fontId="2081" fillId="2" borderId="0" xfId="34" applyNumberFormat="1" applyFont="1" applyBorder="1" applyAlignment="1"/>
    <xf numFmtId="0" fontId="2081" fillId="2" borderId="4" xfId="34" applyNumberFormat="1" applyFont="1" applyBorder="1" applyAlignment="1"/>
    <xf numFmtId="0" fontId="2078" fillId="2" borderId="5" xfId="31" applyNumberFormat="1" applyFont="1" applyBorder="1" applyAlignment="1"/>
    <xf numFmtId="0" fontId="4" fillId="2" borderId="8" xfId="31" applyNumberFormat="1" applyFont="1" applyBorder="1" applyAlignment="1">
      <alignment horizontal="center"/>
    </xf>
    <xf numFmtId="0" fontId="4" fillId="3" borderId="8" xfId="31" applyNumberFormat="1" applyFont="1" applyFill="1" applyBorder="1" applyAlignment="1">
      <alignment horizontal="center"/>
    </xf>
    <xf numFmtId="0" fontId="2076" fillId="2" borderId="5" xfId="29" applyNumberFormat="1" applyFont="1" applyBorder="1" applyAlignment="1"/>
    <xf numFmtId="0" fontId="4" fillId="2" borderId="8" xfId="29" applyNumberFormat="1" applyFont="1" applyBorder="1" applyAlignment="1">
      <alignment horizontal="center"/>
    </xf>
    <xf numFmtId="0" fontId="4" fillId="3" borderId="8" xfId="29" applyNumberFormat="1" applyFont="1" applyFill="1" applyBorder="1" applyAlignment="1">
      <alignment horizontal="center"/>
    </xf>
    <xf numFmtId="0" fontId="2074" fillId="2" borderId="5" xfId="27" applyNumberFormat="1" applyFont="1" applyBorder="1" applyAlignment="1"/>
    <xf numFmtId="0" fontId="4" fillId="2" borderId="8" xfId="27" applyNumberFormat="1" applyFont="1" applyBorder="1" applyAlignment="1">
      <alignment horizontal="center"/>
    </xf>
    <xf numFmtId="0" fontId="4" fillId="3" borderId="8" xfId="27" applyNumberFormat="1" applyFont="1" applyFill="1" applyBorder="1" applyAlignment="1">
      <alignment horizontal="center"/>
    </xf>
    <xf numFmtId="0" fontId="2073" fillId="2" borderId="5" xfId="26" applyNumberFormat="1" applyFont="1" applyBorder="1" applyAlignment="1"/>
    <xf numFmtId="0" fontId="4" fillId="3" borderId="8" xfId="26" applyNumberFormat="1" applyFont="1" applyFill="1" applyBorder="1" applyAlignment="1">
      <alignment horizontal="center"/>
    </xf>
    <xf numFmtId="0" fontId="2071" fillId="2" borderId="5" xfId="24" applyNumberFormat="1" applyFont="1" applyBorder="1" applyAlignment="1"/>
    <xf numFmtId="0" fontId="4" fillId="3" borderId="8" xfId="24" applyNumberFormat="1" applyFont="1" applyFill="1" applyBorder="1" applyAlignment="1">
      <alignment horizontal="center"/>
    </xf>
    <xf numFmtId="0" fontId="2070" fillId="2" borderId="5" xfId="23" applyFont="1" applyBorder="1" applyAlignment="1"/>
    <xf numFmtId="0" fontId="2067" fillId="2" borderId="5" xfId="20" applyFont="1" applyBorder="1" applyAlignment="1"/>
    <xf numFmtId="0" fontId="2066" fillId="2" borderId="5" xfId="19" applyNumberFormat="1" applyFont="1" applyBorder="1"/>
    <xf numFmtId="0" fontId="4" fillId="2" borderId="8" xfId="19" applyNumberFormat="1" applyFont="1" applyBorder="1" applyAlignment="1">
      <alignment horizontal="center"/>
    </xf>
    <xf numFmtId="0" fontId="4" fillId="3" borderId="8" xfId="19" applyNumberFormat="1" applyFont="1" applyFill="1" applyBorder="1" applyAlignment="1">
      <alignment horizontal="center"/>
    </xf>
    <xf numFmtId="0" fontId="2064" fillId="2" borderId="5" xfId="17" applyFont="1" applyBorder="1" applyAlignment="1"/>
    <xf numFmtId="0" fontId="2064" fillId="2" borderId="0" xfId="17" applyFont="1" applyBorder="1" applyAlignment="1"/>
    <xf numFmtId="0" fontId="2064" fillId="2" borderId="4" xfId="17" applyFont="1" applyBorder="1" applyAlignment="1"/>
    <xf numFmtId="0" fontId="2061" fillId="2" borderId="5" xfId="15" applyNumberFormat="1" applyFont="1" applyBorder="1"/>
    <xf numFmtId="0" fontId="2061" fillId="2" borderId="10" xfId="15" applyNumberFormat="1" applyFont="1" applyBorder="1"/>
    <xf numFmtId="0" fontId="2061" fillId="2" borderId="9" xfId="15" applyNumberFormat="1" applyFont="1" applyBorder="1"/>
    <xf numFmtId="0" fontId="2061" fillId="2" borderId="0" xfId="15" applyNumberFormat="1" applyFont="1" applyBorder="1" applyAlignment="1">
      <alignment horizontal="center"/>
    </xf>
    <xf numFmtId="0" fontId="3" fillId="2" borderId="0" xfId="15" applyNumberFormat="1" applyFont="1" applyBorder="1" applyAlignment="1">
      <alignment horizontal="center"/>
    </xf>
    <xf numFmtId="0" fontId="2061" fillId="2" borderId="0" xfId="15" applyNumberFormat="1" applyFont="1" applyBorder="1"/>
    <xf numFmtId="0" fontId="3" fillId="2" borderId="4" xfId="15" applyNumberFormat="1" applyFont="1" applyBorder="1"/>
    <xf numFmtId="0" fontId="2060" fillId="2" borderId="5" xfId="14" applyNumberFormat="1" applyFont="1" applyBorder="1"/>
    <xf numFmtId="0" fontId="2060" fillId="2" borderId="10" xfId="14" applyNumberFormat="1" applyFont="1" applyBorder="1" applyAlignment="1">
      <alignment horizontal="center"/>
    </xf>
    <xf numFmtId="0" fontId="2060" fillId="2" borderId="9" xfId="14" applyNumberFormat="1" applyFont="1" applyBorder="1" applyAlignment="1">
      <alignment horizontal="center"/>
    </xf>
    <xf numFmtId="0" fontId="2060" fillId="2" borderId="0" xfId="14" applyNumberFormat="1" applyFont="1" applyBorder="1" applyAlignment="1">
      <alignment horizontal="center"/>
    </xf>
    <xf numFmtId="0" fontId="2060" fillId="2" borderId="0" xfId="14" applyNumberFormat="1" applyFont="1" applyBorder="1"/>
    <xf numFmtId="0" fontId="2060" fillId="2" borderId="4" xfId="14" applyNumberFormat="1" applyFont="1" applyBorder="1"/>
    <xf numFmtId="0" fontId="2059" fillId="2" borderId="5" xfId="13" applyNumberFormat="1" applyFont="1" applyBorder="1"/>
    <xf numFmtId="0" fontId="3" fillId="2" borderId="7" xfId="13" applyNumberFormat="1" applyFont="1" applyBorder="1" applyAlignment="1">
      <alignment horizontal="center" wrapText="1"/>
    </xf>
    <xf numFmtId="0" fontId="3" fillId="2" borderId="7" xfId="13" applyNumberFormat="1" applyFont="1" applyBorder="1" applyAlignment="1">
      <alignment horizontal="center"/>
    </xf>
    <xf numFmtId="0" fontId="2059" fillId="2" borderId="0" xfId="13" applyNumberFormat="1" applyFont="1" applyBorder="1" applyAlignment="1">
      <alignment horizontal="center"/>
    </xf>
    <xf numFmtId="0" fontId="2059" fillId="2" borderId="0" xfId="13" applyNumberFormat="1" applyFont="1" applyBorder="1"/>
    <xf numFmtId="0" fontId="2059" fillId="2" borderId="4" xfId="13" applyNumberFormat="1" applyFont="1" applyBorder="1"/>
    <xf numFmtId="0" fontId="2058" fillId="2" borderId="5" xfId="12" applyNumberFormat="1" applyFont="1" applyBorder="1"/>
    <xf numFmtId="0" fontId="5" fillId="2" borderId="5" xfId="12" applyNumberFormat="1" applyFont="1" applyBorder="1" applyAlignment="1">
      <alignment horizontal="center" wrapText="1"/>
    </xf>
    <xf numFmtId="0" fontId="5" fillId="2" borderId="7" xfId="12" applyNumberFormat="1" applyFont="1" applyBorder="1" applyAlignment="1">
      <alignment horizontal="center"/>
    </xf>
    <xf numFmtId="0" fontId="2058" fillId="2" borderId="0" xfId="12" applyNumberFormat="1" applyFont="1" applyBorder="1" applyAlignment="1">
      <alignment horizontal="center"/>
    </xf>
    <xf numFmtId="0" fontId="2058" fillId="2" borderId="0" xfId="12" applyNumberFormat="1" applyFont="1" applyBorder="1"/>
    <xf numFmtId="0" fontId="2058" fillId="2" borderId="4" xfId="12" applyNumberFormat="1" applyFont="1" applyBorder="1"/>
    <xf numFmtId="0" fontId="2057" fillId="2" borderId="5" xfId="11" applyFont="1" applyBorder="1" applyAlignment="1"/>
    <xf numFmtId="0" fontId="2057" fillId="2" borderId="0" xfId="11" applyFont="1" applyBorder="1" applyAlignment="1"/>
    <xf numFmtId="0" fontId="3" fillId="2" borderId="4" xfId="11" applyFont="1" applyBorder="1" applyAlignment="1"/>
    <xf numFmtId="0" fontId="2055" fillId="2" borderId="5" xfId="9" applyFont="1" applyBorder="1" applyAlignment="1"/>
    <xf numFmtId="0" fontId="2055" fillId="2" borderId="0" xfId="9" applyFont="1" applyBorder="1" applyAlignment="1"/>
    <xf numFmtId="0" fontId="2054" fillId="2" borderId="5" xfId="0" applyFont="1" applyBorder="1"/>
    <xf numFmtId="0" fontId="2054" fillId="2" borderId="0" xfId="0" applyFont="1" applyBorder="1"/>
    <xf numFmtId="1" fontId="2052" fillId="2" borderId="0" xfId="0" applyNumberFormat="1" applyFont="1"/>
    <xf numFmtId="1" fontId="2051" fillId="2" borderId="0" xfId="0" applyNumberFormat="1" applyFont="1"/>
    <xf numFmtId="1" fontId="2049" fillId="2" borderId="0" xfId="0" applyNumberFormat="1" applyFont="1"/>
    <xf numFmtId="1" fontId="2046" fillId="2" borderId="12" xfId="0" applyNumberFormat="1" applyFont="1" applyBorder="1"/>
    <xf numFmtId="0" fontId="2046" fillId="2" borderId="11" xfId="0" applyFont="1" applyBorder="1"/>
    <xf numFmtId="0" fontId="2045" fillId="2" borderId="5" xfId="0" applyFont="1" applyBorder="1"/>
    <xf numFmtId="0" fontId="2044" fillId="2" borderId="5" xfId="0" applyFont="1" applyBorder="1"/>
    <xf numFmtId="0" fontId="2044" fillId="2" borderId="0" xfId="0" applyFont="1" applyBorder="1"/>
    <xf numFmtId="0" fontId="2044" fillId="2" borderId="0" xfId="0" applyFont="1" applyBorder="1" applyAlignment="1">
      <alignment horizontal="center"/>
    </xf>
    <xf numFmtId="0" fontId="2044" fillId="2" borderId="4" xfId="0" applyFont="1" applyBorder="1" applyAlignment="1">
      <alignment horizontal="center"/>
    </xf>
    <xf numFmtId="0" fontId="2043" fillId="2" borderId="5" xfId="0" applyFont="1" applyBorder="1"/>
    <xf numFmtId="0" fontId="2043" fillId="2" borderId="0" xfId="0" applyFont="1" applyBorder="1"/>
    <xf numFmtId="0" fontId="2043" fillId="2" borderId="4" xfId="0" applyFont="1" applyBorder="1"/>
    <xf numFmtId="0" fontId="2042" fillId="2" borderId="5" xfId="0" applyFont="1" applyBorder="1"/>
    <xf numFmtId="1" fontId="2042" fillId="2" borderId="8" xfId="0" applyNumberFormat="1" applyFont="1" applyBorder="1" applyAlignment="1">
      <alignment horizontal="center"/>
    </xf>
    <xf numFmtId="0" fontId="2041" fillId="2" borderId="5" xfId="0" applyFont="1" applyBorder="1"/>
    <xf numFmtId="0" fontId="2039" fillId="2" borderId="5" xfId="0" applyFont="1" applyBorder="1"/>
    <xf numFmtId="1" fontId="2039" fillId="2" borderId="8" xfId="0" applyNumberFormat="1" applyFont="1" applyBorder="1" applyAlignment="1">
      <alignment horizontal="center"/>
    </xf>
    <xf numFmtId="0" fontId="2038" fillId="2" borderId="5" xfId="0" applyFont="1" applyBorder="1"/>
    <xf numFmtId="0" fontId="2037" fillId="2" borderId="5" xfId="0" applyFont="1" applyBorder="1"/>
    <xf numFmtId="1" fontId="2037" fillId="2" borderId="8" xfId="0" applyNumberFormat="1" applyFont="1" applyBorder="1" applyAlignment="1">
      <alignment horizontal="center"/>
    </xf>
    <xf numFmtId="1" fontId="2035" fillId="2" borderId="8" xfId="0" applyNumberFormat="1" applyFont="1" applyBorder="1" applyAlignment="1">
      <alignment horizontal="center"/>
    </xf>
    <xf numFmtId="0" fontId="2034" fillId="2" borderId="5" xfId="0" applyFont="1" applyBorder="1"/>
    <xf numFmtId="0" fontId="2033" fillId="2" borderId="5" xfId="0" applyFont="1" applyBorder="1"/>
    <xf numFmtId="1" fontId="2033" fillId="2" borderId="8" xfId="0" applyNumberFormat="1" applyFont="1" applyBorder="1" applyAlignment="1">
      <alignment horizontal="center"/>
    </xf>
    <xf numFmtId="1" fontId="2032" fillId="2" borderId="0" xfId="0" applyNumberFormat="1" applyFont="1" applyBorder="1" applyAlignment="1">
      <alignment horizontal="center"/>
    </xf>
    <xf numFmtId="1" fontId="2032" fillId="2" borderId="8" xfId="0" applyNumberFormat="1" applyFont="1" applyBorder="1" applyAlignment="1">
      <alignment horizontal="center"/>
    </xf>
    <xf numFmtId="1" fontId="2031" fillId="2" borderId="8" xfId="0" applyNumberFormat="1" applyFont="1" applyBorder="1" applyAlignment="1">
      <alignment horizontal="center"/>
    </xf>
    <xf numFmtId="0" fontId="2030" fillId="2" borderId="5" xfId="0" applyFont="1" applyBorder="1"/>
    <xf numFmtId="0" fontId="2029" fillId="2" borderId="5" xfId="0" applyFont="1" applyBorder="1"/>
    <xf numFmtId="0" fontId="2027" fillId="2" borderId="0" xfId="0" applyFont="1" applyBorder="1" applyAlignment="1">
      <alignment horizontal="center"/>
    </xf>
    <xf numFmtId="0" fontId="2028" fillId="2" borderId="0" xfId="0" applyFont="1" applyBorder="1" applyAlignment="1">
      <alignment horizontal="center"/>
    </xf>
    <xf numFmtId="0" fontId="2028" fillId="2" borderId="0" xfId="0" applyFont="1" applyBorder="1"/>
    <xf numFmtId="0" fontId="2028" fillId="2" borderId="4" xfId="0" applyFont="1" applyBorder="1"/>
    <xf numFmtId="0" fontId="2026" fillId="2" borderId="5" xfId="0" applyFont="1" applyBorder="1"/>
    <xf numFmtId="0" fontId="2026" fillId="2" borderId="0" xfId="0" applyFont="1" applyBorder="1"/>
    <xf numFmtId="0" fontId="2026" fillId="2" borderId="4" xfId="0" applyFont="1" applyBorder="1"/>
    <xf numFmtId="0" fontId="2025" fillId="2" borderId="5" xfId="0" applyFont="1" applyBorder="1"/>
    <xf numFmtId="0" fontId="2025" fillId="2" borderId="9" xfId="0" applyFont="1" applyBorder="1"/>
    <xf numFmtId="0" fontId="2025" fillId="2" borderId="0" xfId="0" applyFont="1" applyBorder="1" applyAlignment="1">
      <alignment horizontal="center"/>
    </xf>
    <xf numFmtId="0" fontId="2025" fillId="2" borderId="0" xfId="0" applyFont="1" applyBorder="1"/>
    <xf numFmtId="0" fontId="2024" fillId="2" borderId="5" xfId="0" applyFont="1" applyBorder="1"/>
    <xf numFmtId="0" fontId="2024" fillId="2" borderId="9" xfId="0" applyFont="1" applyBorder="1" applyAlignment="1">
      <alignment horizontal="center"/>
    </xf>
    <xf numFmtId="0" fontId="2024" fillId="2" borderId="0" xfId="0" applyFont="1" applyBorder="1"/>
    <xf numFmtId="0" fontId="2024" fillId="2" borderId="4" xfId="0" applyFont="1" applyBorder="1"/>
    <xf numFmtId="0" fontId="2023" fillId="2" borderId="0" xfId="0" applyFont="1" applyBorder="1" applyAlignment="1">
      <alignment horizontal="center"/>
    </xf>
    <xf numFmtId="0" fontId="2023" fillId="2" borderId="0" xfId="0" applyFont="1" applyBorder="1"/>
    <xf numFmtId="0" fontId="2022" fillId="2" borderId="5" xfId="0" applyFont="1" applyBorder="1"/>
    <xf numFmtId="0" fontId="2022" fillId="2" borderId="0" xfId="0" applyFont="1" applyBorder="1" applyAlignment="1">
      <alignment horizontal="center"/>
    </xf>
    <xf numFmtId="0" fontId="2022" fillId="2" borderId="4" xfId="0" applyFont="1" applyBorder="1"/>
    <xf numFmtId="0" fontId="2021" fillId="2" borderId="5" xfId="0" applyFont="1" applyBorder="1"/>
    <xf numFmtId="0" fontId="2021" fillId="2" borderId="3" xfId="0" applyFont="1" applyBorder="1" applyAlignment="1">
      <alignment horizontal="center" wrapText="1"/>
    </xf>
    <xf numFmtId="0" fontId="2021" fillId="2" borderId="6" xfId="0" applyFont="1" applyBorder="1" applyAlignment="1">
      <alignment horizontal="center"/>
    </xf>
    <xf numFmtId="0" fontId="2021" fillId="2" borderId="0" xfId="0" applyFont="1" applyBorder="1"/>
    <xf numFmtId="0" fontId="2020" fillId="2" borderId="5" xfId="0" applyFont="1" applyBorder="1"/>
    <xf numFmtId="0" fontId="2020" fillId="2" borderId="0" xfId="0" applyFont="1" applyBorder="1" applyAlignment="1">
      <alignment horizontal="center"/>
    </xf>
    <xf numFmtId="0" fontId="2020" fillId="2" borderId="0" xfId="0" applyFont="1" applyBorder="1"/>
    <xf numFmtId="0" fontId="2019" fillId="2" borderId="5" xfId="0" applyFont="1" applyBorder="1"/>
    <xf numFmtId="0" fontId="2018" fillId="2" borderId="5" xfId="0" applyFont="1" applyBorder="1"/>
    <xf numFmtId="0" fontId="2018" fillId="2" borderId="0" xfId="0" applyFont="1" applyBorder="1"/>
    <xf numFmtId="1" fontId="2016" fillId="2" borderId="0" xfId="0" applyNumberFormat="1" applyFont="1"/>
    <xf numFmtId="1" fontId="2015" fillId="2" borderId="0" xfId="0" applyNumberFormat="1" applyFont="1"/>
    <xf numFmtId="1" fontId="2013" fillId="2" borderId="0" xfId="0" applyNumberFormat="1" applyFont="1"/>
    <xf numFmtId="1" fontId="2010" fillId="2" borderId="12" xfId="0" applyNumberFormat="1" applyFont="1" applyBorder="1"/>
    <xf numFmtId="0" fontId="2010" fillId="2" borderId="11" xfId="0" applyFont="1" applyBorder="1"/>
    <xf numFmtId="0" fontId="2009" fillId="2" borderId="5" xfId="0" applyFont="1" applyBorder="1"/>
    <xf numFmtId="0" fontId="2008" fillId="2" borderId="5" xfId="0" applyFont="1" applyBorder="1"/>
    <xf numFmtId="0" fontId="2008" fillId="2" borderId="0" xfId="0" applyFont="1" applyBorder="1"/>
    <xf numFmtId="0" fontId="2008" fillId="2" borderId="0" xfId="0" applyFont="1" applyBorder="1" applyAlignment="1">
      <alignment horizontal="center"/>
    </xf>
    <xf numFmtId="0" fontId="2008" fillId="2" borderId="4" xfId="0" applyFont="1" applyBorder="1" applyAlignment="1">
      <alignment horizontal="center"/>
    </xf>
    <xf numFmtId="0" fontId="2007" fillId="2" borderId="5" xfId="0" applyFont="1" applyBorder="1"/>
    <xf numFmtId="0" fontId="2007" fillId="2" borderId="0" xfId="0" applyFont="1" applyBorder="1"/>
    <xf numFmtId="0" fontId="2007" fillId="2" borderId="4" xfId="0" applyFont="1" applyBorder="1"/>
    <xf numFmtId="0" fontId="2006" fillId="2" borderId="5" xfId="0" applyFont="1" applyBorder="1"/>
    <xf numFmtId="1" fontId="2006" fillId="2" borderId="8" xfId="0" applyNumberFormat="1" applyFont="1" applyBorder="1" applyAlignment="1">
      <alignment horizontal="center"/>
    </xf>
    <xf numFmtId="0" fontId="2005" fillId="2" borderId="5" xfId="0" applyFont="1" applyBorder="1"/>
    <xf numFmtId="0" fontId="2003" fillId="2" borderId="5" xfId="0" applyFont="1" applyBorder="1"/>
    <xf numFmtId="1" fontId="2003" fillId="2" borderId="8" xfId="0" applyNumberFormat="1" applyFont="1" applyBorder="1" applyAlignment="1">
      <alignment horizontal="center"/>
    </xf>
    <xf numFmtId="0" fontId="2002" fillId="2" borderId="5" xfId="0" applyFont="1" applyBorder="1"/>
    <xf numFmtId="0" fontId="2001" fillId="2" borderId="5" xfId="0" applyFont="1" applyBorder="1"/>
    <xf numFmtId="1" fontId="2001" fillId="2" borderId="8" xfId="0" applyNumberFormat="1" applyFont="1" applyBorder="1" applyAlignment="1">
      <alignment horizontal="center"/>
    </xf>
    <xf numFmtId="1" fontId="1999" fillId="2" borderId="8" xfId="0" applyNumberFormat="1" applyFont="1" applyBorder="1" applyAlignment="1">
      <alignment horizontal="center"/>
    </xf>
    <xf numFmtId="0" fontId="1998" fillId="2" borderId="5" xfId="0" applyFont="1" applyBorder="1"/>
    <xf numFmtId="0" fontId="1997" fillId="2" borderId="5" xfId="0" applyFont="1" applyBorder="1"/>
    <xf numFmtId="1" fontId="1997" fillId="2" borderId="8" xfId="0" applyNumberFormat="1" applyFont="1" applyBorder="1" applyAlignment="1">
      <alignment horizontal="center"/>
    </xf>
    <xf numFmtId="1" fontId="1996" fillId="2" borderId="0" xfId="0" applyNumberFormat="1" applyFont="1" applyBorder="1" applyAlignment="1">
      <alignment horizontal="center"/>
    </xf>
    <xf numFmtId="1" fontId="1996" fillId="2" borderId="8" xfId="0" applyNumberFormat="1" applyFont="1" applyBorder="1" applyAlignment="1">
      <alignment horizontal="center"/>
    </xf>
    <xf numFmtId="1" fontId="1995" fillId="2" borderId="8" xfId="0" applyNumberFormat="1" applyFont="1" applyBorder="1" applyAlignment="1">
      <alignment horizontal="center"/>
    </xf>
    <xf numFmtId="0" fontId="1994" fillId="2" borderId="5" xfId="0" applyFont="1" applyBorder="1"/>
    <xf numFmtId="0" fontId="1993" fillId="2" borderId="5" xfId="0" applyFont="1" applyBorder="1"/>
    <xf numFmtId="0" fontId="1991" fillId="2" borderId="0" xfId="0" applyFont="1" applyBorder="1" applyAlignment="1">
      <alignment horizontal="center"/>
    </xf>
    <xf numFmtId="0" fontId="1992" fillId="2" borderId="0" xfId="0" applyFont="1" applyBorder="1" applyAlignment="1">
      <alignment horizontal="center"/>
    </xf>
    <xf numFmtId="0" fontId="1992" fillId="2" borderId="0" xfId="0" applyFont="1" applyBorder="1"/>
    <xf numFmtId="0" fontId="1992" fillId="2" borderId="4" xfId="0" applyFont="1" applyBorder="1"/>
    <xf numFmtId="0" fontId="1990" fillId="2" borderId="5" xfId="0" applyFont="1" applyBorder="1"/>
    <xf numFmtId="0" fontId="1990" fillId="2" borderId="0" xfId="0" applyFont="1" applyBorder="1"/>
    <xf numFmtId="0" fontId="1990" fillId="2" borderId="4" xfId="0" applyFont="1" applyBorder="1"/>
    <xf numFmtId="0" fontId="1989" fillId="2" borderId="5" xfId="0" applyFont="1" applyBorder="1"/>
    <xf numFmtId="0" fontId="1989" fillId="2" borderId="7" xfId="0" applyFont="1" applyBorder="1" applyAlignment="1">
      <alignment horizontal="center" vertical="center"/>
    </xf>
    <xf numFmtId="0" fontId="1989" fillId="2" borderId="0" xfId="0" applyFont="1" applyBorder="1" applyAlignment="1">
      <alignment horizontal="center"/>
    </xf>
    <xf numFmtId="0" fontId="1989" fillId="2" borderId="0" xfId="0" applyFont="1" applyBorder="1"/>
    <xf numFmtId="0" fontId="1989" fillId="2" borderId="4" xfId="0" applyFont="1" applyBorder="1"/>
    <xf numFmtId="0" fontId="1988" fillId="2" borderId="0" xfId="0" applyFont="1" applyBorder="1" applyAlignment="1">
      <alignment horizontal="center"/>
    </xf>
    <xf numFmtId="0" fontId="1988" fillId="2" borderId="4" xfId="0" applyFont="1" applyBorder="1"/>
    <xf numFmtId="0" fontId="1987" fillId="2" borderId="5" xfId="0" applyFont="1" applyBorder="1"/>
    <xf numFmtId="0" fontId="1987" fillId="2" borderId="0" xfId="0" applyFont="1" applyBorder="1" applyAlignment="1">
      <alignment horizontal="center"/>
    </xf>
    <xf numFmtId="0" fontId="1987" fillId="2" borderId="0" xfId="0" applyFont="1" applyBorder="1"/>
    <xf numFmtId="0" fontId="1986" fillId="2" borderId="5" xfId="0" applyFont="1" applyBorder="1"/>
    <xf numFmtId="0" fontId="1986" fillId="2" borderId="0" xfId="0" applyFont="1" applyBorder="1" applyAlignment="1">
      <alignment horizontal="center"/>
    </xf>
    <xf numFmtId="0" fontId="1985" fillId="2" borderId="5" xfId="0" applyFont="1" applyBorder="1"/>
    <xf numFmtId="0" fontId="1985" fillId="2" borderId="0" xfId="0" applyFont="1" applyBorder="1" applyAlignment="1">
      <alignment horizontal="center"/>
    </xf>
    <xf numFmtId="0" fontId="1985" fillId="2" borderId="0" xfId="0" applyFont="1" applyBorder="1"/>
    <xf numFmtId="0" fontId="1984" fillId="2" borderId="5" xfId="0" applyFont="1" applyBorder="1"/>
    <xf numFmtId="0" fontId="1984" fillId="2" borderId="0" xfId="0" applyFont="1" applyBorder="1"/>
    <xf numFmtId="0" fontId="1983" fillId="2" borderId="5" xfId="0" applyFont="1" applyBorder="1"/>
    <xf numFmtId="0" fontId="1983" fillId="2" borderId="0" xfId="0" applyFont="1" applyBorder="1"/>
    <xf numFmtId="0" fontId="1983" fillId="2" borderId="0" xfId="0" applyFont="1" applyBorder="1" applyAlignment="1">
      <alignment horizontal="left"/>
    </xf>
    <xf numFmtId="1" fontId="1982" fillId="2" borderId="0" xfId="0" applyNumberFormat="1" applyFont="1"/>
    <xf numFmtId="1" fontId="1979" fillId="2" borderId="0" xfId="0" applyNumberFormat="1" applyFont="1"/>
    <xf numFmtId="1" fontId="1978" fillId="2" borderId="0" xfId="0" applyNumberFormat="1" applyFont="1"/>
    <xf numFmtId="1" fontId="1976" fillId="2" borderId="12" xfId="0" applyNumberFormat="1" applyFont="1" applyBorder="1"/>
    <xf numFmtId="0" fontId="1976" fillId="2" borderId="12" xfId="0" applyFont="1" applyBorder="1" applyAlignment="1">
      <alignment horizontal="center"/>
    </xf>
    <xf numFmtId="0" fontId="1976" fillId="2" borderId="11" xfId="0" applyFont="1" applyBorder="1"/>
    <xf numFmtId="0" fontId="1975" fillId="2" borderId="0" xfId="0" applyFont="1" applyBorder="1"/>
    <xf numFmtId="1" fontId="1974" fillId="2" borderId="0" xfId="0" applyNumberFormat="1" applyFont="1" applyBorder="1"/>
    <xf numFmtId="0" fontId="1974" fillId="2" borderId="0" xfId="0" applyFont="1" applyBorder="1" applyAlignment="1">
      <alignment horizontal="center"/>
    </xf>
    <xf numFmtId="0" fontId="1973" fillId="2" borderId="0" xfId="0" applyFont="1" applyBorder="1" applyAlignment="1">
      <alignment horizontal="center"/>
    </xf>
    <xf numFmtId="0" fontId="1973" fillId="2" borderId="4" xfId="0" applyFont="1" applyBorder="1" applyAlignment="1">
      <alignment horizontal="center"/>
    </xf>
    <xf numFmtId="0" fontId="1972" fillId="2" borderId="5" xfId="0" applyFont="1" applyBorder="1"/>
    <xf numFmtId="0" fontId="1972" fillId="2" borderId="0" xfId="0" applyFont="1" applyBorder="1" applyAlignment="1">
      <alignment horizontal="center"/>
    </xf>
    <xf numFmtId="0" fontId="1972" fillId="2" borderId="0" xfId="0" applyFont="1" applyBorder="1"/>
    <xf numFmtId="0" fontId="1971" fillId="2" borderId="5" xfId="0" applyFont="1" applyBorder="1"/>
    <xf numFmtId="1" fontId="1971" fillId="2" borderId="8" xfId="0" applyNumberFormat="1" applyFont="1" applyBorder="1" applyAlignment="1">
      <alignment horizontal="center"/>
    </xf>
    <xf numFmtId="0" fontId="1970" fillId="2" borderId="5" xfId="0" applyFont="1" applyBorder="1"/>
    <xf numFmtId="1" fontId="1970" fillId="2" borderId="8" xfId="0" applyNumberFormat="1" applyFont="1" applyBorder="1" applyAlignment="1">
      <alignment horizontal="center"/>
    </xf>
    <xf numFmtId="0" fontId="1969" fillId="2" borderId="5" xfId="0" applyFont="1" applyBorder="1"/>
    <xf numFmtId="0" fontId="1967" fillId="2" borderId="5" xfId="0" applyFont="1" applyBorder="1"/>
    <xf numFmtId="1" fontId="1967" fillId="2" borderId="8" xfId="0" applyNumberFormat="1" applyFont="1" applyBorder="1" applyAlignment="1">
      <alignment horizontal="center"/>
    </xf>
    <xf numFmtId="0" fontId="1966" fillId="2" borderId="5" xfId="0" applyFont="1" applyBorder="1"/>
    <xf numFmtId="0" fontId="1965" fillId="2" borderId="5" xfId="0" applyFont="1" applyBorder="1"/>
    <xf numFmtId="1" fontId="1965" fillId="2" borderId="8" xfId="0" applyNumberFormat="1" applyFont="1" applyBorder="1" applyAlignment="1">
      <alignment horizontal="center"/>
    </xf>
    <xf numFmtId="1" fontId="1963" fillId="2" borderId="8" xfId="0" applyNumberFormat="1" applyFont="1" applyBorder="1" applyAlignment="1">
      <alignment horizontal="center"/>
    </xf>
    <xf numFmtId="1" fontId="1962" fillId="2" borderId="0" xfId="0" applyNumberFormat="1" applyFont="1" applyBorder="1" applyAlignment="1">
      <alignment horizontal="center"/>
    </xf>
    <xf numFmtId="1" fontId="1962" fillId="2" borderId="8" xfId="0" applyNumberFormat="1" applyFont="1" applyBorder="1" applyAlignment="1">
      <alignment horizontal="center"/>
    </xf>
    <xf numFmtId="0" fontId="1961" fillId="2" borderId="5" xfId="0" applyFont="1" applyBorder="1"/>
    <xf numFmtId="1" fontId="1961" fillId="2" borderId="8" xfId="0" applyNumberFormat="1" applyFont="1" applyBorder="1" applyAlignment="1">
      <alignment horizontal="center"/>
    </xf>
    <xf numFmtId="0" fontId="1960" fillId="2" borderId="0" xfId="0" applyFont="1" applyBorder="1" applyAlignment="1">
      <alignment horizontal="center"/>
    </xf>
    <xf numFmtId="0" fontId="1960" fillId="2" borderId="4" xfId="0" applyFont="1" applyBorder="1"/>
    <xf numFmtId="0" fontId="1959" fillId="2" borderId="5" xfId="0" applyFont="1" applyBorder="1"/>
    <xf numFmtId="0" fontId="1959" fillId="2" borderId="9" xfId="0" applyFont="1" applyBorder="1"/>
    <xf numFmtId="0" fontId="1958" fillId="2" borderId="5" xfId="0" applyFont="1" applyBorder="1"/>
    <xf numFmtId="0" fontId="1958" fillId="2" borderId="10" xfId="0" applyFont="1" applyBorder="1" applyAlignment="1">
      <alignment horizontal="center"/>
    </xf>
    <xf numFmtId="0" fontId="1958" fillId="2" borderId="9" xfId="0" applyFont="1" applyBorder="1" applyAlignment="1">
      <alignment horizontal="center"/>
    </xf>
    <xf numFmtId="0" fontId="1958" fillId="2" borderId="0" xfId="0" applyFont="1" applyBorder="1" applyAlignment="1">
      <alignment horizontal="center"/>
    </xf>
    <xf numFmtId="0" fontId="1958" fillId="2" borderId="0" xfId="0" applyFont="1" applyBorder="1"/>
    <xf numFmtId="0" fontId="1957" fillId="2" borderId="5" xfId="0" applyFont="1" applyBorder="1"/>
    <xf numFmtId="2" fontId="1957" fillId="2" borderId="5" xfId="0" applyNumberFormat="1" applyFont="1" applyBorder="1" applyAlignment="1">
      <alignment horizontal="center"/>
    </xf>
    <xf numFmtId="0" fontId="1957" fillId="2" borderId="7" xfId="0" applyFont="1" applyBorder="1" applyAlignment="1">
      <alignment horizontal="center" vertical="center"/>
    </xf>
    <xf numFmtId="0" fontId="1957" fillId="2" borderId="0" xfId="0" applyFont="1" applyBorder="1"/>
    <xf numFmtId="0" fontId="1957" fillId="2" borderId="4" xfId="0" applyFont="1" applyBorder="1"/>
    <xf numFmtId="0" fontId="1956" fillId="2" borderId="5" xfId="0" applyFont="1" applyBorder="1"/>
    <xf numFmtId="0" fontId="1956" fillId="2" borderId="0" xfId="0" applyFont="1" applyBorder="1" applyAlignment="1">
      <alignment horizontal="center"/>
    </xf>
    <xf numFmtId="0" fontId="1955" fillId="2" borderId="5" xfId="0" applyFont="1" applyBorder="1"/>
    <xf numFmtId="0" fontId="1955" fillId="2" borderId="0" xfId="0" applyFont="1" applyBorder="1"/>
    <xf numFmtId="0" fontId="1954" fillId="2" borderId="5" xfId="0" applyFont="1" applyBorder="1"/>
    <xf numFmtId="0" fontId="1954" fillId="2" borderId="0" xfId="0" applyFont="1" applyBorder="1" applyAlignment="1">
      <alignment horizontal="left"/>
    </xf>
    <xf numFmtId="1" fontId="1953" fillId="2" borderId="0" xfId="0" applyNumberFormat="1" applyFont="1"/>
    <xf numFmtId="1" fontId="1951" fillId="2" borderId="0" xfId="0" applyNumberFormat="1" applyFont="1"/>
    <xf numFmtId="1" fontId="1950" fillId="2" borderId="0" xfId="0" applyNumberFormat="1" applyFont="1"/>
    <xf numFmtId="0" fontId="1948" fillId="2" borderId="10" xfId="0" applyFont="1" applyBorder="1"/>
    <xf numFmtId="1" fontId="1948" fillId="2" borderId="12" xfId="0" applyNumberFormat="1" applyFont="1" applyBorder="1"/>
    <xf numFmtId="0" fontId="1948" fillId="2" borderId="12" xfId="0" applyFont="1" applyBorder="1" applyAlignment="1">
      <alignment horizontal="center"/>
    </xf>
    <xf numFmtId="0" fontId="1948" fillId="2" borderId="12" xfId="0" applyFont="1" applyBorder="1"/>
    <xf numFmtId="0" fontId="1947" fillId="2" borderId="5" xfId="0" applyFont="1" applyBorder="1"/>
    <xf numFmtId="1" fontId="1947" fillId="2" borderId="0" xfId="0" applyNumberFormat="1" applyFont="1" applyBorder="1"/>
    <xf numFmtId="0" fontId="1947" fillId="2" borderId="0" xfId="0" applyFont="1" applyBorder="1" applyAlignment="1">
      <alignment horizontal="center"/>
    </xf>
    <xf numFmtId="0" fontId="1947" fillId="2" borderId="0" xfId="0" applyFont="1" applyBorder="1"/>
    <xf numFmtId="0" fontId="1947" fillId="2" borderId="4" xfId="0" applyFont="1" applyBorder="1"/>
    <xf numFmtId="0" fontId="1946" fillId="2" borderId="0" xfId="0" applyFont="1" applyBorder="1" applyAlignment="1">
      <alignment horizontal="center"/>
    </xf>
    <xf numFmtId="0" fontId="1946" fillId="2" borderId="4" xfId="0" applyFont="1" applyBorder="1" applyAlignment="1">
      <alignment horizontal="center"/>
    </xf>
    <xf numFmtId="0" fontId="1945" fillId="2" borderId="0" xfId="0" applyFont="1" applyBorder="1"/>
    <xf numFmtId="0" fontId="1945" fillId="2" borderId="4" xfId="0" applyFont="1" applyBorder="1"/>
    <xf numFmtId="1" fontId="1944" fillId="2" borderId="8" xfId="0" applyNumberFormat="1" applyFont="1" applyBorder="1" applyAlignment="1">
      <alignment horizontal="center"/>
    </xf>
    <xf numFmtId="1" fontId="1942" fillId="2" borderId="8" xfId="0" applyNumberFormat="1" applyFont="1" applyBorder="1" applyAlignment="1">
      <alignment horizontal="center"/>
    </xf>
    <xf numFmtId="0" fontId="1940" fillId="2" borderId="5" xfId="0" applyFont="1" applyBorder="1"/>
    <xf numFmtId="1" fontId="1940" fillId="2" borderId="8" xfId="0" applyNumberFormat="1" applyFont="1" applyBorder="1" applyAlignment="1">
      <alignment horizontal="center"/>
    </xf>
    <xf numFmtId="1" fontId="1937" fillId="2" borderId="0" xfId="0" applyNumberFormat="1" applyFont="1" applyBorder="1" applyAlignment="1">
      <alignment horizontal="center"/>
    </xf>
    <xf numFmtId="0" fontId="1937" fillId="2" borderId="5" xfId="0" applyFont="1" applyBorder="1"/>
    <xf numFmtId="1" fontId="1937" fillId="2" borderId="8" xfId="0" applyNumberFormat="1" applyFont="1" applyBorder="1" applyAlignment="1">
      <alignment horizontal="center"/>
    </xf>
    <xf numFmtId="0" fontId="1936" fillId="2" borderId="5" xfId="0" applyFont="1" applyBorder="1"/>
    <xf numFmtId="1" fontId="1936" fillId="2" borderId="8" xfId="0" applyNumberFormat="1" applyFont="1" applyBorder="1" applyAlignment="1">
      <alignment horizontal="center"/>
    </xf>
    <xf numFmtId="0" fontId="1935" fillId="2" borderId="0" xfId="0" applyFont="1" applyBorder="1" applyAlignment="1">
      <alignment horizontal="center"/>
    </xf>
    <xf numFmtId="0" fontId="1935" fillId="2" borderId="0" xfId="0" applyFont="1" applyBorder="1"/>
    <xf numFmtId="0" fontId="1935" fillId="2" borderId="4" xfId="0" applyFont="1" applyBorder="1"/>
    <xf numFmtId="0" fontId="1934" fillId="2" borderId="5" xfId="0" applyFont="1" applyBorder="1"/>
    <xf numFmtId="0" fontId="1934" fillId="2" borderId="0" xfId="0" applyFont="1" applyBorder="1" applyAlignment="1">
      <alignment horizontal="center"/>
    </xf>
    <xf numFmtId="0" fontId="1933" fillId="2" borderId="0" xfId="0" applyFont="1" applyBorder="1"/>
    <xf numFmtId="0" fontId="1932" fillId="2" borderId="5" xfId="0" applyFont="1" applyBorder="1"/>
    <xf numFmtId="0" fontId="1932" fillId="2" borderId="0" xfId="0" applyFont="1" applyBorder="1"/>
    <xf numFmtId="1" fontId="1931" fillId="2" borderId="0" xfId="0" applyNumberFormat="1" applyFont="1"/>
    <xf numFmtId="0" fontId="8" fillId="2" borderId="0" xfId="176" applyFont="1"/>
    <xf numFmtId="1" fontId="8" fillId="2" borderId="0" xfId="176" applyNumberFormat="1" applyFont="1"/>
    <xf numFmtId="1" fontId="1927" fillId="2" borderId="0" xfId="0" applyNumberFormat="1" applyFont="1"/>
    <xf numFmtId="1" fontId="1926" fillId="2" borderId="12" xfId="0" applyNumberFormat="1" applyFont="1" applyBorder="1"/>
    <xf numFmtId="0" fontId="1926" fillId="2" borderId="12" xfId="0" applyFont="1" applyBorder="1" applyAlignment="1">
      <alignment horizontal="center"/>
    </xf>
    <xf numFmtId="0" fontId="1926" fillId="2" borderId="12" xfId="0" applyFont="1" applyBorder="1"/>
    <xf numFmtId="0" fontId="1925" fillId="2" borderId="5" xfId="0" applyFont="1" applyBorder="1"/>
    <xf numFmtId="0" fontId="1925" fillId="2" borderId="0" xfId="0" applyFont="1" applyBorder="1" applyAlignment="1">
      <alignment horizontal="center"/>
    </xf>
    <xf numFmtId="0" fontId="1925" fillId="2" borderId="0" xfId="0" applyFont="1" applyBorder="1"/>
    <xf numFmtId="0" fontId="1924" fillId="2" borderId="5" xfId="0" applyFont="1" applyBorder="1"/>
    <xf numFmtId="0" fontId="1924" fillId="2" borderId="4" xfId="0" applyFont="1" applyBorder="1" applyAlignment="1">
      <alignment horizontal="center"/>
    </xf>
    <xf numFmtId="1" fontId="4" fillId="3" borderId="0" xfId="176" applyNumberFormat="1" applyFont="1" applyFill="1" applyBorder="1" applyAlignment="1">
      <alignment horizontal="center"/>
    </xf>
    <xf numFmtId="0" fontId="7" fillId="2" borderId="4" xfId="176" applyFont="1" applyBorder="1"/>
    <xf numFmtId="0" fontId="1923" fillId="2" borderId="5" xfId="0" applyFont="1" applyBorder="1"/>
    <xf numFmtId="0" fontId="1923" fillId="2" borderId="0" xfId="0" applyFont="1" applyBorder="1" applyAlignment="1">
      <alignment horizontal="center"/>
    </xf>
    <xf numFmtId="0" fontId="1923" fillId="2" borderId="4" xfId="0" applyFont="1" applyBorder="1"/>
    <xf numFmtId="1" fontId="9" fillId="2" borderId="0" xfId="176" applyNumberFormat="1" applyFont="1" applyBorder="1"/>
    <xf numFmtId="1" fontId="9" fillId="2" borderId="0" xfId="176" applyNumberFormat="1" applyFont="1" applyBorder="1" applyAlignment="1">
      <alignment horizontal="center"/>
    </xf>
    <xf numFmtId="1" fontId="1922" fillId="2" borderId="8" xfId="0" applyNumberFormat="1" applyFont="1" applyBorder="1" applyAlignment="1">
      <alignment horizontal="center"/>
    </xf>
    <xf numFmtId="0" fontId="1921" fillId="2" borderId="5" xfId="0" applyFont="1" applyBorder="1"/>
    <xf numFmtId="1" fontId="1921" fillId="2" borderId="8" xfId="0" applyNumberFormat="1" applyFont="1" applyBorder="1" applyAlignment="1">
      <alignment horizontal="center"/>
    </xf>
    <xf numFmtId="0" fontId="1920" fillId="2" borderId="5" xfId="0" applyFont="1" applyBorder="1"/>
    <xf numFmtId="0" fontId="1919" fillId="2" borderId="5" xfId="0" applyFont="1" applyBorder="1"/>
    <xf numFmtId="0" fontId="1918" fillId="2" borderId="5" xfId="0" applyFont="1" applyBorder="1"/>
    <xf numFmtId="1" fontId="1918" fillId="2" borderId="8" xfId="0" applyNumberFormat="1" applyFont="1" applyBorder="1" applyAlignment="1">
      <alignment horizontal="center"/>
    </xf>
    <xf numFmtId="1" fontId="1917" fillId="2" borderId="8" xfId="0" applyNumberFormat="1" applyFont="1" applyBorder="1" applyAlignment="1">
      <alignment horizontal="center"/>
    </xf>
    <xf numFmtId="0" fontId="4" fillId="2" borderId="8" xfId="176" applyFont="1" applyBorder="1" applyAlignment="1">
      <alignment horizontal="center"/>
    </xf>
    <xf numFmtId="1" fontId="1916" fillId="2" borderId="8" xfId="0" applyNumberFormat="1" applyFont="1" applyBorder="1" applyAlignment="1">
      <alignment horizontal="center"/>
    </xf>
    <xf numFmtId="1" fontId="1915" fillId="2" borderId="0" xfId="0" applyNumberFormat="1" applyFont="1" applyBorder="1" applyAlignment="1">
      <alignment horizontal="center"/>
    </xf>
    <xf numFmtId="1" fontId="1915" fillId="2" borderId="8" xfId="0" applyNumberFormat="1" applyFont="1" applyBorder="1" applyAlignment="1">
      <alignment horizontal="center"/>
    </xf>
    <xf numFmtId="1" fontId="9" fillId="2" borderId="8" xfId="176" applyNumberFormat="1" applyFont="1" applyBorder="1" applyAlignment="1">
      <alignment horizontal="center"/>
    </xf>
    <xf numFmtId="2" fontId="4" fillId="3" borderId="8" xfId="176" applyNumberFormat="1" applyFont="1" applyFill="1" applyBorder="1" applyAlignment="1">
      <alignment horizontal="center"/>
    </xf>
    <xf numFmtId="0" fontId="1914" fillId="2" borderId="5" xfId="0" applyFont="1" applyBorder="1"/>
    <xf numFmtId="0" fontId="6" fillId="2" borderId="7" xfId="176" applyFont="1" applyBorder="1" applyAlignment="1">
      <alignment horizontal="center" wrapText="1"/>
    </xf>
    <xf numFmtId="0" fontId="6" fillId="2" borderId="6" xfId="176" applyFont="1" applyBorder="1" applyAlignment="1">
      <alignment horizontal="center" wrapText="1"/>
    </xf>
    <xf numFmtId="0" fontId="6" fillId="2" borderId="8" xfId="176" applyFont="1" applyBorder="1" applyAlignment="1">
      <alignment horizontal="center"/>
    </xf>
    <xf numFmtId="0" fontId="6" fillId="2" borderId="8" xfId="176" applyFont="1" applyBorder="1" applyAlignment="1">
      <alignment horizontal="center" wrapText="1"/>
    </xf>
    <xf numFmtId="0" fontId="4" fillId="2" borderId="0" xfId="176" applyFont="1" applyBorder="1" applyAlignment="1">
      <alignment horizontal="center"/>
    </xf>
    <xf numFmtId="0" fontId="8" fillId="2" borderId="0" xfId="176" applyFont="1" applyBorder="1" applyAlignment="1">
      <alignment horizontal="center"/>
    </xf>
    <xf numFmtId="0" fontId="7" fillId="2" borderId="0" xfId="176" applyFont="1" applyBorder="1" applyAlignment="1">
      <alignment horizontal="center"/>
    </xf>
    <xf numFmtId="0" fontId="1913" fillId="2" borderId="0" xfId="0" applyFont="1" applyBorder="1"/>
    <xf numFmtId="0" fontId="1913" fillId="2" borderId="4" xfId="0" applyFont="1" applyBorder="1"/>
    <xf numFmtId="0" fontId="9" fillId="2" borderId="9" xfId="176" applyFont="1" applyBorder="1"/>
    <xf numFmtId="0" fontId="9" fillId="2" borderId="7" xfId="176" applyFont="1" applyBorder="1" applyAlignment="1">
      <alignment horizontal="center" vertical="center"/>
    </xf>
    <xf numFmtId="0" fontId="3" fillId="2" borderId="7" xfId="176" applyFont="1" applyBorder="1" applyAlignment="1">
      <alignment horizontal="center"/>
    </xf>
    <xf numFmtId="0" fontId="9" fillId="2" borderId="7" xfId="176" applyFont="1" applyBorder="1"/>
    <xf numFmtId="0" fontId="9" fillId="2" borderId="6" xfId="176" applyFont="1" applyBorder="1" applyAlignment="1">
      <alignment horizontal="center"/>
    </xf>
    <xf numFmtId="0" fontId="3" fillId="2" borderId="0" xfId="176" applyFont="1" applyBorder="1"/>
    <xf numFmtId="0" fontId="1912" fillId="2" borderId="5" xfId="0" applyFont="1" applyBorder="1"/>
    <xf numFmtId="0" fontId="1912" fillId="2" borderId="0" xfId="0" applyFont="1" applyBorder="1" applyAlignment="1">
      <alignment horizontal="center"/>
    </xf>
    <xf numFmtId="0" fontId="1912" fillId="2" borderId="0" xfId="0" applyFont="1" applyBorder="1"/>
    <xf numFmtId="0" fontId="1911" fillId="2" borderId="0" xfId="0" applyFont="1" applyBorder="1" applyAlignment="1">
      <alignment horizontal="center"/>
    </xf>
    <xf numFmtId="0" fontId="1911" fillId="2" borderId="0" xfId="0" applyFont="1" applyBorder="1"/>
    <xf numFmtId="0" fontId="9" fillId="2" borderId="0" xfId="176" applyFont="1" applyBorder="1" applyAlignment="1">
      <alignment horizontal="center"/>
    </xf>
    <xf numFmtId="0" fontId="9" fillId="2" borderId="0" xfId="176" applyFont="1" applyBorder="1"/>
    <xf numFmtId="0" fontId="3" fillId="2" borderId="4" xfId="176" applyFont="1" applyBorder="1"/>
    <xf numFmtId="0" fontId="9" fillId="2" borderId="5" xfId="176" applyFont="1" applyBorder="1"/>
    <xf numFmtId="0" fontId="3" fillId="2" borderId="0" xfId="176" applyFont="1" applyBorder="1" applyAlignment="1">
      <alignment horizontal="center"/>
    </xf>
    <xf numFmtId="0" fontId="9" fillId="2" borderId="3" xfId="176" applyFont="1" applyBorder="1"/>
    <xf numFmtId="0" fontId="0" fillId="2" borderId="0" xfId="0"/>
    <xf numFmtId="0" fontId="9" fillId="2" borderId="2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12" fillId="2" borderId="0" xfId="0" applyFont="1" applyBorder="1" applyAlignment="1">
      <alignment horizontal="left"/>
    </xf>
    <xf numFmtId="0" fontId="3" fillId="2" borderId="4" xfId="0" applyFont="1" applyBorder="1"/>
    <xf numFmtId="0" fontId="13" fillId="2" borderId="0" xfId="0" applyFont="1" applyBorder="1"/>
    <xf numFmtId="0" fontId="13" fillId="2" borderId="5" xfId="0" applyFont="1" applyBorder="1"/>
    <xf numFmtId="0" fontId="14" fillId="2" borderId="5" xfId="0" applyFont="1" applyBorder="1"/>
    <xf numFmtId="0" fontId="15" fillId="2" borderId="0" xfId="0" applyFont="1" applyBorder="1" applyAlignment="1">
      <alignment horizontal="center"/>
    </xf>
    <xf numFmtId="0" fontId="3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3" fillId="2" borderId="4" xfId="0" applyFont="1" applyBorder="1"/>
    <xf numFmtId="0" fontId="18" fillId="2" borderId="0" xfId="0" applyFont="1" applyBorder="1" applyAlignment="1">
      <alignment horizontal="center"/>
    </xf>
    <xf numFmtId="0" fontId="3" fillId="2" borderId="4" xfId="0" applyFont="1" applyBorder="1"/>
    <xf numFmtId="0" fontId="19" fillId="2" borderId="0" xfId="0" applyFont="1" applyBorder="1" applyAlignment="1">
      <alignment horizontal="center"/>
    </xf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3" fillId="2" borderId="0" xfId="0" applyFont="1" applyBorder="1"/>
    <xf numFmtId="0" fontId="3" fillId="2" borderId="4" xfId="0" applyFont="1" applyBorder="1"/>
    <xf numFmtId="0" fontId="21" fillId="2" borderId="0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6" xfId="0" applyFont="1" applyBorder="1" applyAlignment="1">
      <alignment horizontal="center"/>
    </xf>
    <xf numFmtId="0" fontId="22" fillId="2" borderId="3" xfId="0" applyFont="1" applyBorder="1" applyAlignment="1">
      <alignment horizontal="center" wrapText="1"/>
    </xf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4" fillId="2" borderId="7" xfId="0" applyFont="1" applyBorder="1"/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6" fillId="2" borderId="5" xfId="0" applyFont="1" applyBorder="1"/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7" fillId="2" borderId="7" xfId="0" applyFont="1" applyBorder="1" applyAlignment="1">
      <alignment horizontal="center" vertical="center"/>
    </xf>
    <xf numFmtId="2" fontId="27" fillId="2" borderId="5" xfId="0" applyNumberFormat="1" applyFont="1" applyBorder="1" applyAlignment="1">
      <alignment horizontal="center"/>
    </xf>
    <xf numFmtId="0" fontId="2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9" xfId="0" applyFont="1" applyBorder="1" applyAlignment="1">
      <alignment horizontal="center"/>
    </xf>
    <xf numFmtId="0" fontId="28" fillId="2" borderId="10" xfId="0" applyFont="1" applyBorder="1" applyAlignment="1">
      <alignment horizontal="center"/>
    </xf>
    <xf numFmtId="0" fontId="28" fillId="2" borderId="5" xfId="0" applyFont="1" applyBorder="1"/>
    <xf numFmtId="0" fontId="3" fillId="2" borderId="4" xfId="0" applyFont="1" applyBorder="1"/>
    <xf numFmtId="0" fontId="29" fillId="2" borderId="0" xfId="0" applyFont="1" applyBorder="1"/>
    <xf numFmtId="0" fontId="3" fillId="2" borderId="0" xfId="0" applyFont="1" applyBorder="1" applyAlignment="1">
      <alignment horizontal="center"/>
    </xf>
    <xf numFmtId="0" fontId="29" fillId="2" borderId="0" xfId="0" applyFont="1" applyBorder="1" applyAlignment="1">
      <alignment horizontal="center"/>
    </xf>
    <xf numFmtId="0" fontId="29" fillId="2" borderId="9" xfId="0" applyFont="1" applyBorder="1"/>
    <xf numFmtId="0" fontId="29" fillId="2" borderId="10" xfId="0" applyFont="1" applyBorder="1"/>
    <xf numFmtId="0" fontId="29" fillId="2" borderId="5" xfId="0" applyFont="1" applyBorder="1"/>
    <xf numFmtId="0" fontId="30" fillId="2" borderId="4" xfId="0" applyFont="1" applyBorder="1"/>
    <xf numFmtId="0" fontId="30" fillId="2" borderId="0" xfId="0" applyFont="1" applyBorder="1"/>
    <xf numFmtId="0" fontId="30" fillId="2" borderId="0" xfId="0" applyFont="1" applyBorder="1" applyAlignment="1">
      <alignment horizontal="center"/>
    </xf>
    <xf numFmtId="0" fontId="30" fillId="2" borderId="5" xfId="0" applyFont="1" applyBorder="1"/>
    <xf numFmtId="0" fontId="3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" fillId="2" borderId="5" xfId="0" applyFont="1" applyBorder="1"/>
    <xf numFmtId="0" fontId="33" fillId="2" borderId="4" xfId="0" applyFont="1" applyBorder="1"/>
    <xf numFmtId="0" fontId="33" fillId="2" borderId="0" xfId="0" applyFont="1" applyBorder="1"/>
    <xf numFmtId="0" fontId="33" fillId="2" borderId="0" xfId="0" applyFont="1" applyBorder="1" applyAlignment="1">
      <alignment horizontal="center"/>
    </xf>
    <xf numFmtId="0" fontId="32" fillId="2" borderId="0" xfId="0" applyFont="1" applyBorder="1" applyAlignment="1">
      <alignment horizontal="center"/>
    </xf>
    <xf numFmtId="0" fontId="3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4" fillId="2" borderId="0" xfId="0" applyFont="1" applyBorder="1"/>
    <xf numFmtId="0" fontId="3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9" fillId="2" borderId="5" xfId="0" applyFont="1" applyBorder="1"/>
    <xf numFmtId="1" fontId="3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8" fillId="2" borderId="5" xfId="0" applyFont="1" applyBorder="1"/>
    <xf numFmtId="0" fontId="3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 applyAlignment="1">
      <alignment horizontal="center"/>
    </xf>
    <xf numFmtId="1" fontId="69" fillId="2" borderId="0" xfId="0" applyNumberFormat="1" applyFont="1" applyBorder="1"/>
    <xf numFmtId="0" fontId="69" fillId="2" borderId="5" xfId="0" applyFont="1" applyBorder="1"/>
    <xf numFmtId="0" fontId="70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0" fillId="2" borderId="5" xfId="0" applyFont="1" applyBorder="1"/>
    <xf numFmtId="0" fontId="7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 applyAlignment="1">
      <alignment horizontal="center"/>
    </xf>
    <xf numFmtId="0" fontId="72" fillId="2" borderId="0" xfId="0" applyFont="1" applyBorder="1" applyAlignment="1">
      <alignment horizontal="center"/>
    </xf>
    <xf numFmtId="0" fontId="72" fillId="2" borderId="0" xfId="0" applyFont="1" applyBorder="1"/>
    <xf numFmtId="0" fontId="72" fillId="2" borderId="5" xfId="0" applyFont="1" applyBorder="1"/>
    <xf numFmtId="0" fontId="7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/>
    <xf numFmtId="0" fontId="76" fillId="2" borderId="0" xfId="0" applyFont="1" applyBorder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/>
    <xf numFmtId="0" fontId="76" fillId="2" borderId="5" xfId="0" applyFont="1" applyBorder="1"/>
    <xf numFmtId="0" fontId="77" fillId="2" borderId="11" xfId="0" applyFont="1" applyBorder="1"/>
    <xf numFmtId="0" fontId="77" fillId="2" borderId="12" xfId="0" applyFont="1" applyBorder="1"/>
    <xf numFmtId="0" fontId="77" fillId="2" borderId="12" xfId="0" applyFont="1" applyBorder="1" applyAlignment="1">
      <alignment horizontal="center"/>
    </xf>
    <xf numFmtId="1" fontId="77" fillId="2" borderId="12" xfId="0" applyNumberFormat="1" applyFont="1" applyBorder="1"/>
    <xf numFmtId="0" fontId="77" fillId="2" borderId="10" xfId="0" applyFont="1" applyBorder="1"/>
    <xf numFmtId="1" fontId="7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1" fontId="100" fillId="2" borderId="0" xfId="0" applyNumberFormat="1" applyFont="1"/>
    <xf numFmtId="0" fontId="100" fillId="2" borderId="0" xfId="0" applyFont="1"/>
    <xf numFmtId="1" fontId="101" fillId="2" borderId="0" xfId="0" applyNumberFormat="1" applyFont="1"/>
    <xf numFmtId="1" fontId="102" fillId="2" borderId="0" xfId="0" applyNumberFormat="1" applyFont="1"/>
    <xf numFmtId="1" fontId="10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" fillId="2" borderId="1" xfId="0" applyFont="1" applyBorder="1"/>
    <xf numFmtId="0" fontId="105" fillId="2" borderId="2" xfId="0" applyFont="1" applyBorder="1"/>
    <xf numFmtId="0" fontId="105" fillId="2" borderId="2" xfId="0" applyFont="1" applyBorder="1" applyAlignment="1">
      <alignment horizontal="center"/>
    </xf>
    <xf numFmtId="0" fontId="10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8" fillId="2" borderId="0" xfId="0" applyFont="1" applyBorder="1" applyAlignment="1">
      <alignment horizontal="left"/>
    </xf>
    <xf numFmtId="0" fontId="108" fillId="2" borderId="0" xfId="0" applyFont="1" applyBorder="1"/>
    <xf numFmtId="0" fontId="108" fillId="2" borderId="5" xfId="0" applyFont="1" applyBorder="1"/>
    <xf numFmtId="0" fontId="3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3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3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3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3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3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114" fillId="2" borderId="5" xfId="0" applyFont="1" applyBorder="1"/>
    <xf numFmtId="0" fontId="3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5" fillId="2" borderId="5" xfId="0" applyFont="1" applyBorder="1"/>
    <xf numFmtId="0" fontId="3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3" fillId="2" borderId="0" xfId="0" applyFont="1" applyBorder="1"/>
    <xf numFmtId="0" fontId="116" fillId="2" borderId="5" xfId="0" applyFont="1" applyBorder="1"/>
    <xf numFmtId="0" fontId="3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117" fillId="2" borderId="5" xfId="0" applyFont="1" applyBorder="1"/>
    <xf numFmtId="0" fontId="3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6" xfId="0" applyFont="1" applyBorder="1" applyAlignment="1">
      <alignment horizontal="center"/>
    </xf>
    <xf numFmtId="0" fontId="118" fillId="2" borderId="3" xfId="0" applyFont="1" applyBorder="1" applyAlignment="1">
      <alignment horizontal="center" wrapText="1"/>
    </xf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120" fillId="2" borderId="7" xfId="0" applyFont="1" applyBorder="1"/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3" fillId="2" borderId="7" xfId="0" applyFont="1" applyBorder="1" applyAlignment="1">
      <alignment horizontal="center" vertical="center"/>
    </xf>
    <xf numFmtId="2" fontId="123" fillId="2" borderId="5" xfId="0" applyNumberFormat="1" applyFont="1" applyBorder="1" applyAlignment="1">
      <alignment horizontal="center"/>
    </xf>
    <xf numFmtId="0" fontId="12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124" fillId="2" borderId="9" xfId="0" applyFont="1" applyBorder="1" applyAlignment="1">
      <alignment horizontal="center"/>
    </xf>
    <xf numFmtId="0" fontId="124" fillId="2" borderId="10" xfId="0" applyFont="1" applyBorder="1" applyAlignment="1">
      <alignment horizontal="center"/>
    </xf>
    <xf numFmtId="0" fontId="124" fillId="2" borderId="5" xfId="0" applyFont="1" applyBorder="1"/>
    <xf numFmtId="0" fontId="3" fillId="2" borderId="4" xfId="0" applyFont="1" applyBorder="1"/>
    <xf numFmtId="0" fontId="125" fillId="2" borderId="0" xfId="0" applyFont="1" applyBorder="1"/>
    <xf numFmtId="0" fontId="3" fillId="2" borderId="0" xfId="0" applyFont="1" applyBorder="1" applyAlignment="1">
      <alignment horizontal="center"/>
    </xf>
    <xf numFmtId="0" fontId="125" fillId="2" borderId="0" xfId="0" applyFont="1" applyBorder="1" applyAlignment="1">
      <alignment horizontal="center"/>
    </xf>
    <xf numFmtId="0" fontId="125" fillId="2" borderId="9" xfId="0" applyFont="1" applyBorder="1"/>
    <xf numFmtId="0" fontId="125" fillId="2" borderId="10" xfId="0" applyFont="1" applyBorder="1"/>
    <xf numFmtId="0" fontId="125" fillId="2" borderId="5" xfId="0" applyFont="1" applyBorder="1"/>
    <xf numFmtId="0" fontId="126" fillId="2" borderId="4" xfId="0" applyFont="1" applyBorder="1"/>
    <xf numFmtId="0" fontId="126" fillId="2" borderId="0" xfId="0" applyFont="1" applyBorder="1"/>
    <xf numFmtId="0" fontId="126" fillId="2" borderId="0" xfId="0" applyFont="1" applyBorder="1" applyAlignment="1">
      <alignment horizontal="center"/>
    </xf>
    <xf numFmtId="0" fontId="126" fillId="2" borderId="5" xfId="0" applyFont="1" applyBorder="1"/>
    <xf numFmtId="0" fontId="3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7" fillId="2" borderId="5" xfId="0" applyFont="1" applyBorder="1"/>
    <xf numFmtId="0" fontId="129" fillId="2" borderId="4" xfId="0" applyFont="1" applyBorder="1"/>
    <xf numFmtId="0" fontId="129" fillId="2" borderId="0" xfId="0" applyFont="1" applyBorder="1"/>
    <xf numFmtId="0" fontId="129" fillId="2" borderId="0" xfId="0" applyFont="1" applyBorder="1" applyAlignment="1">
      <alignment horizontal="center"/>
    </xf>
    <xf numFmtId="0" fontId="128" fillId="2" borderId="0" xfId="0" applyFont="1" applyBorder="1" applyAlignment="1">
      <alignment horizontal="center"/>
    </xf>
    <xf numFmtId="0" fontId="12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0" fillId="2" borderId="0" xfId="0" applyFont="1" applyBorder="1"/>
    <xf numFmtId="0" fontId="13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5" fillId="2" borderId="5" xfId="0" applyFont="1" applyBorder="1"/>
    <xf numFmtId="1" fontId="13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4" fillId="2" borderId="5" xfId="0" applyFont="1" applyBorder="1"/>
    <xf numFmtId="0" fontId="3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165" fillId="2" borderId="0" xfId="0" applyNumberFormat="1" applyFont="1" applyBorder="1" applyAlignment="1">
      <alignment horizontal="center"/>
    </xf>
    <xf numFmtId="1" fontId="165" fillId="2" borderId="0" xfId="0" applyNumberFormat="1" applyFont="1" applyBorder="1"/>
    <xf numFmtId="0" fontId="165" fillId="2" borderId="5" xfId="0" applyFont="1" applyBorder="1"/>
    <xf numFmtId="0" fontId="166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6" fillId="2" borderId="5" xfId="0" applyFont="1" applyBorder="1"/>
    <xf numFmtId="0" fontId="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168" fillId="2" borderId="4" xfId="0" applyFont="1" applyBorder="1" applyAlignment="1">
      <alignment horizontal="center"/>
    </xf>
    <xf numFmtId="0" fontId="168" fillId="2" borderId="0" xfId="0" applyFont="1" applyBorder="1" applyAlignment="1">
      <alignment horizontal="center"/>
    </xf>
    <xf numFmtId="0" fontId="168" fillId="2" borderId="0" xfId="0" applyFont="1" applyBorder="1"/>
    <xf numFmtId="0" fontId="168" fillId="2" borderId="5" xfId="0" applyFont="1" applyBorder="1"/>
    <xf numFmtId="0" fontId="7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4" xfId="0" applyFont="1" applyBorder="1"/>
    <xf numFmtId="0" fontId="172" fillId="2" borderId="0" xfId="0" applyFont="1" applyBorder="1"/>
    <xf numFmtId="0" fontId="172" fillId="2" borderId="0" xfId="0" applyFont="1" applyBorder="1" applyAlignment="1">
      <alignment horizontal="center"/>
    </xf>
    <xf numFmtId="1" fontId="172" fillId="2" borderId="0" xfId="0" applyNumberFormat="1" applyFont="1" applyBorder="1"/>
    <xf numFmtId="0" fontId="172" fillId="2" borderId="5" xfId="0" applyFont="1" applyBorder="1"/>
    <xf numFmtId="0" fontId="173" fillId="2" borderId="11" xfId="0" applyFont="1" applyBorder="1"/>
    <xf numFmtId="0" fontId="173" fillId="2" borderId="12" xfId="0" applyFont="1" applyBorder="1"/>
    <xf numFmtId="0" fontId="173" fillId="2" borderId="12" xfId="0" applyFont="1" applyBorder="1" applyAlignment="1">
      <alignment horizontal="center"/>
    </xf>
    <xf numFmtId="1" fontId="173" fillId="2" borderId="12" xfId="0" applyNumberFormat="1" applyFont="1" applyBorder="1"/>
    <xf numFmtId="0" fontId="173" fillId="2" borderId="10" xfId="0" applyFont="1" applyBorder="1"/>
    <xf numFmtId="1" fontId="17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1" fontId="196" fillId="2" borderId="0" xfId="0" applyNumberFormat="1" applyFont="1"/>
    <xf numFmtId="0" fontId="196" fillId="2" borderId="0" xfId="0" applyFont="1"/>
    <xf numFmtId="1" fontId="197" fillId="2" borderId="0" xfId="0" applyNumberFormat="1" applyFont="1"/>
    <xf numFmtId="1" fontId="198" fillId="2" borderId="0" xfId="0" applyNumberFormat="1" applyFont="1"/>
    <xf numFmtId="1" fontId="19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00" fillId="2" borderId="1" xfId="0" applyFont="1" applyBorder="1"/>
    <xf numFmtId="0" fontId="200" fillId="2" borderId="2" xfId="0" applyFont="1" applyBorder="1"/>
    <xf numFmtId="0" fontId="200" fillId="2" borderId="2" xfId="0" applyFont="1" applyBorder="1" applyAlignment="1">
      <alignment horizontal="center"/>
    </xf>
    <xf numFmtId="0" fontId="20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3" fillId="2" borderId="0" xfId="0" applyFont="1" applyBorder="1" applyAlignment="1">
      <alignment horizontal="left"/>
    </xf>
    <xf numFmtId="0" fontId="203" fillId="2" borderId="0" xfId="0" applyFont="1" applyBorder="1"/>
    <xf numFmtId="0" fontId="203" fillId="2" borderId="5" xfId="0" applyFont="1" applyBorder="1"/>
    <xf numFmtId="0" fontId="3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3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3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3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3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3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09" fillId="2" borderId="5" xfId="0" applyFont="1" applyBorder="1"/>
    <xf numFmtId="0" fontId="3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10" fillId="2" borderId="5" xfId="0" applyFont="1" applyBorder="1"/>
    <xf numFmtId="0" fontId="3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3" fillId="2" borderId="0" xfId="0" applyFont="1" applyBorder="1"/>
    <xf numFmtId="0" fontId="211" fillId="2" borderId="5" xfId="0" applyFont="1" applyBorder="1"/>
    <xf numFmtId="0" fontId="3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212" fillId="2" borderId="5" xfId="0" applyFont="1" applyBorder="1"/>
    <xf numFmtId="0" fontId="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6" xfId="0" applyFont="1" applyBorder="1" applyAlignment="1">
      <alignment horizontal="center"/>
    </xf>
    <xf numFmtId="0" fontId="213" fillId="2" borderId="3" xfId="0" applyFont="1" applyBorder="1" applyAlignment="1">
      <alignment horizontal="center" wrapText="1"/>
    </xf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215" fillId="2" borderId="7" xfId="0" applyFont="1" applyBorder="1"/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7" fillId="2" borderId="5" xfId="0" applyFont="1" applyBorder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18" fillId="2" borderId="7" xfId="0" applyFont="1" applyBorder="1" applyAlignment="1">
      <alignment horizontal="center" vertical="center"/>
    </xf>
    <xf numFmtId="2" fontId="218" fillId="2" borderId="5" xfId="0" applyNumberFormat="1" applyFont="1" applyBorder="1" applyAlignment="1">
      <alignment horizontal="center"/>
    </xf>
    <xf numFmtId="0" fontId="21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219" fillId="2" borderId="9" xfId="0" applyFont="1" applyBorder="1" applyAlignment="1">
      <alignment horizontal="center"/>
    </xf>
    <xf numFmtId="0" fontId="219" fillId="2" borderId="10" xfId="0" applyFont="1" applyBorder="1" applyAlignment="1">
      <alignment horizontal="center"/>
    </xf>
    <xf numFmtId="0" fontId="219" fillId="2" borderId="5" xfId="0" applyFont="1" applyBorder="1"/>
    <xf numFmtId="0" fontId="3" fillId="2" borderId="4" xfId="0" applyFont="1" applyBorder="1"/>
    <xf numFmtId="0" fontId="220" fillId="2" borderId="0" xfId="0" applyFont="1" applyBorder="1"/>
    <xf numFmtId="0" fontId="3" fillId="2" borderId="0" xfId="0" applyFont="1" applyBorder="1" applyAlignment="1">
      <alignment horizontal="center"/>
    </xf>
    <xf numFmtId="0" fontId="220" fillId="2" borderId="0" xfId="0" applyFont="1" applyBorder="1" applyAlignment="1">
      <alignment horizontal="center"/>
    </xf>
    <xf numFmtId="0" fontId="220" fillId="2" borderId="9" xfId="0" applyFont="1" applyBorder="1"/>
    <xf numFmtId="0" fontId="220" fillId="2" borderId="10" xfId="0" applyFont="1" applyBorder="1"/>
    <xf numFmtId="0" fontId="220" fillId="2" borderId="5" xfId="0" applyFont="1" applyBorder="1"/>
    <xf numFmtId="0" fontId="221" fillId="2" borderId="4" xfId="0" applyFont="1" applyBorder="1"/>
    <xf numFmtId="0" fontId="221" fillId="2" borderId="0" xfId="0" applyFont="1" applyBorder="1"/>
    <xf numFmtId="0" fontId="221" fillId="2" borderId="0" xfId="0" applyFont="1" applyBorder="1" applyAlignment="1">
      <alignment horizontal="center"/>
    </xf>
    <xf numFmtId="0" fontId="221" fillId="2" borderId="5" xfId="0" applyFont="1" applyBorder="1"/>
    <xf numFmtId="0" fontId="3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222" fillId="2" borderId="5" xfId="0" applyFont="1" applyBorder="1"/>
    <xf numFmtId="0" fontId="224" fillId="2" borderId="4" xfId="0" applyFont="1" applyBorder="1"/>
    <xf numFmtId="0" fontId="224" fillId="2" borderId="0" xfId="0" applyFont="1" applyBorder="1"/>
    <xf numFmtId="0" fontId="224" fillId="2" borderId="0" xfId="0" applyFont="1" applyBorder="1" applyAlignment="1">
      <alignment horizontal="center"/>
    </xf>
    <xf numFmtId="0" fontId="223" fillId="2" borderId="0" xfId="0" applyFont="1" applyBorder="1" applyAlignment="1">
      <alignment horizontal="center"/>
    </xf>
    <xf numFmtId="0" fontId="22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225" fillId="2" borderId="0" xfId="0" applyFont="1" applyBorder="1"/>
    <xf numFmtId="0" fontId="22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22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22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0" fillId="2" borderId="5" xfId="0" applyFont="1" applyBorder="1"/>
    <xf numFmtId="1" fontId="23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9" fillId="2" borderId="5" xfId="0" applyFont="1" applyBorder="1"/>
    <xf numFmtId="0" fontId="3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260" fillId="2" borderId="0" xfId="0" applyNumberFormat="1" applyFont="1" applyBorder="1" applyAlignment="1">
      <alignment horizontal="center"/>
    </xf>
    <xf numFmtId="1" fontId="260" fillId="2" borderId="0" xfId="0" applyNumberFormat="1" applyFont="1" applyBorder="1"/>
    <xf numFmtId="0" fontId="260" fillId="2" borderId="5" xfId="0" applyFont="1" applyBorder="1"/>
    <xf numFmtId="0" fontId="261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61" fillId="2" borderId="5" xfId="0" applyFont="1" applyBorder="1"/>
    <xf numFmtId="0" fontId="7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263" fillId="2" borderId="4" xfId="0" applyFont="1" applyBorder="1" applyAlignment="1">
      <alignment horizontal="center"/>
    </xf>
    <xf numFmtId="0" fontId="263" fillId="2" borderId="0" xfId="0" applyFont="1" applyBorder="1" applyAlignment="1">
      <alignment horizontal="center"/>
    </xf>
    <xf numFmtId="0" fontId="263" fillId="2" borderId="0" xfId="0" applyFont="1" applyBorder="1"/>
    <xf numFmtId="0" fontId="263" fillId="2" borderId="5" xfId="0" applyFont="1" applyBorder="1"/>
    <xf numFmtId="0" fontId="7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4" xfId="0" applyFont="1" applyBorder="1"/>
    <xf numFmtId="0" fontId="267" fillId="2" borderId="0" xfId="0" applyFont="1" applyBorder="1"/>
    <xf numFmtId="0" fontId="267" fillId="2" borderId="0" xfId="0" applyFont="1" applyBorder="1" applyAlignment="1">
      <alignment horizontal="center"/>
    </xf>
    <xf numFmtId="1" fontId="267" fillId="2" borderId="0" xfId="0" applyNumberFormat="1" applyFont="1" applyBorder="1"/>
    <xf numFmtId="0" fontId="267" fillId="2" borderId="5" xfId="0" applyFont="1" applyBorder="1"/>
    <xf numFmtId="0" fontId="268" fillId="2" borderId="11" xfId="0" applyFont="1" applyBorder="1"/>
    <xf numFmtId="0" fontId="268" fillId="2" borderId="12" xfId="0" applyFont="1" applyBorder="1"/>
    <xf numFmtId="0" fontId="268" fillId="2" borderId="12" xfId="0" applyFont="1" applyBorder="1" applyAlignment="1">
      <alignment horizontal="center"/>
    </xf>
    <xf numFmtId="1" fontId="268" fillId="2" borderId="12" xfId="0" applyNumberFormat="1" applyFont="1" applyBorder="1"/>
    <xf numFmtId="0" fontId="268" fillId="2" borderId="10" xfId="0" applyFont="1" applyBorder="1"/>
    <xf numFmtId="1" fontId="26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1" fontId="291" fillId="2" borderId="0" xfId="0" applyNumberFormat="1" applyFont="1"/>
    <xf numFmtId="0" fontId="291" fillId="2" borderId="0" xfId="0" applyFont="1"/>
    <xf numFmtId="1" fontId="292" fillId="2" borderId="0" xfId="0" applyNumberFormat="1" applyFont="1"/>
    <xf numFmtId="1" fontId="293" fillId="2" borderId="0" xfId="0" applyNumberFormat="1" applyFont="1"/>
    <xf numFmtId="1" fontId="29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95" fillId="2" borderId="1" xfId="0" applyFont="1" applyBorder="1"/>
    <xf numFmtId="0" fontId="295" fillId="2" borderId="2" xfId="0" applyFont="1" applyBorder="1"/>
    <xf numFmtId="0" fontId="295" fillId="2" borderId="2" xfId="0" applyFont="1" applyBorder="1" applyAlignment="1">
      <alignment horizontal="center"/>
    </xf>
    <xf numFmtId="0" fontId="29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98" fillId="2" borderId="0" xfId="0" applyFont="1" applyBorder="1" applyAlignment="1">
      <alignment horizontal="left"/>
    </xf>
    <xf numFmtId="0" fontId="298" fillId="2" borderId="0" xfId="0" applyFont="1" applyBorder="1"/>
    <xf numFmtId="0" fontId="298" fillId="2" borderId="5" xfId="0" applyFont="1" applyBorder="1"/>
    <xf numFmtId="0" fontId="3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3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3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3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3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3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04" fillId="2" borderId="5" xfId="0" applyFont="1" applyBorder="1"/>
    <xf numFmtId="0" fontId="3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05" fillId="2" borderId="5" xfId="0" applyFont="1" applyBorder="1"/>
    <xf numFmtId="0" fontId="3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" fillId="2" borderId="0" xfId="0" applyFont="1" applyBorder="1"/>
    <xf numFmtId="0" fontId="306" fillId="2" borderId="5" xfId="0" applyFont="1" applyBorder="1"/>
    <xf numFmtId="0" fontId="3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307" fillId="2" borderId="5" xfId="0" applyFont="1" applyBorder="1"/>
    <xf numFmtId="0" fontId="3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6" xfId="0" applyFont="1" applyBorder="1" applyAlignment="1">
      <alignment horizontal="center"/>
    </xf>
    <xf numFmtId="0" fontId="308" fillId="2" borderId="3" xfId="0" applyFont="1" applyBorder="1" applyAlignment="1">
      <alignment horizontal="center" wrapText="1"/>
    </xf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310" fillId="2" borderId="7" xfId="0" applyFont="1" applyBorder="1"/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2" fillId="2" borderId="5" xfId="0" applyFont="1" applyBorder="1"/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13" fillId="2" borderId="7" xfId="0" applyFont="1" applyBorder="1" applyAlignment="1">
      <alignment horizontal="center" vertical="center"/>
    </xf>
    <xf numFmtId="2" fontId="313" fillId="2" borderId="5" xfId="0" applyNumberFormat="1" applyFont="1" applyBorder="1" applyAlignment="1">
      <alignment horizontal="center"/>
    </xf>
    <xf numFmtId="0" fontId="31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314" fillId="2" borderId="9" xfId="0" applyFont="1" applyBorder="1" applyAlignment="1">
      <alignment horizontal="center"/>
    </xf>
    <xf numFmtId="0" fontId="314" fillId="2" borderId="10" xfId="0" applyFont="1" applyBorder="1" applyAlignment="1">
      <alignment horizontal="center"/>
    </xf>
    <xf numFmtId="0" fontId="314" fillId="2" borderId="5" xfId="0" applyFont="1" applyBorder="1"/>
    <xf numFmtId="0" fontId="3" fillId="2" borderId="4" xfId="0" applyFont="1" applyBorder="1"/>
    <xf numFmtId="0" fontId="315" fillId="2" borderId="0" xfId="0" applyFont="1" applyBorder="1"/>
    <xf numFmtId="0" fontId="3" fillId="2" borderId="0" xfId="0" applyFont="1" applyBorder="1" applyAlignment="1">
      <alignment horizontal="center"/>
    </xf>
    <xf numFmtId="0" fontId="315" fillId="2" borderId="0" xfId="0" applyFont="1" applyBorder="1" applyAlignment="1">
      <alignment horizontal="center"/>
    </xf>
    <xf numFmtId="0" fontId="315" fillId="2" borderId="9" xfId="0" applyFont="1" applyBorder="1"/>
    <xf numFmtId="0" fontId="315" fillId="2" borderId="10" xfId="0" applyFont="1" applyBorder="1"/>
    <xf numFmtId="0" fontId="315" fillId="2" borderId="5" xfId="0" applyFont="1" applyBorder="1"/>
    <xf numFmtId="0" fontId="316" fillId="2" borderId="4" xfId="0" applyFont="1" applyBorder="1"/>
    <xf numFmtId="0" fontId="316" fillId="2" borderId="0" xfId="0" applyFont="1" applyBorder="1"/>
    <xf numFmtId="0" fontId="316" fillId="2" borderId="0" xfId="0" applyFont="1" applyBorder="1" applyAlignment="1">
      <alignment horizontal="center"/>
    </xf>
    <xf numFmtId="0" fontId="316" fillId="2" borderId="5" xfId="0" applyFont="1" applyBorder="1"/>
    <xf numFmtId="0" fontId="3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7" fillId="2" borderId="5" xfId="0" applyFont="1" applyBorder="1"/>
    <xf numFmtId="0" fontId="319" fillId="2" borderId="4" xfId="0" applyFont="1" applyBorder="1"/>
    <xf numFmtId="0" fontId="319" fillId="2" borderId="0" xfId="0" applyFont="1" applyBorder="1"/>
    <xf numFmtId="0" fontId="319" fillId="2" borderId="0" xfId="0" applyFont="1" applyBorder="1" applyAlignment="1">
      <alignment horizontal="center"/>
    </xf>
    <xf numFmtId="0" fontId="318" fillId="2" borderId="0" xfId="0" applyFont="1" applyBorder="1" applyAlignment="1">
      <alignment horizontal="center"/>
    </xf>
    <xf numFmtId="0" fontId="31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20" fillId="2" borderId="0" xfId="0" applyFont="1" applyBorder="1"/>
    <xf numFmtId="0" fontId="32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2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2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5" fillId="2" borderId="5" xfId="0" applyFont="1" applyBorder="1"/>
    <xf numFmtId="1" fontId="32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4" fillId="2" borderId="5" xfId="0" applyFont="1" applyBorder="1"/>
    <xf numFmtId="0" fontId="3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355" fillId="2" borderId="0" xfId="0" applyNumberFormat="1" applyFont="1" applyBorder="1" applyAlignment="1">
      <alignment horizontal="center"/>
    </xf>
    <xf numFmtId="1" fontId="355" fillId="2" borderId="0" xfId="0" applyNumberFormat="1" applyFont="1" applyBorder="1"/>
    <xf numFmtId="0" fontId="355" fillId="2" borderId="5" xfId="0" applyFont="1" applyBorder="1"/>
    <xf numFmtId="0" fontId="356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356" fillId="2" borderId="5" xfId="0" applyFont="1" applyBorder="1"/>
    <xf numFmtId="0" fontId="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358" fillId="2" borderId="4" xfId="0" applyFont="1" applyBorder="1" applyAlignment="1">
      <alignment horizontal="center"/>
    </xf>
    <xf numFmtId="0" fontId="358" fillId="2" borderId="0" xfId="0" applyFont="1" applyBorder="1" applyAlignment="1">
      <alignment horizontal="center"/>
    </xf>
    <xf numFmtId="0" fontId="358" fillId="2" borderId="0" xfId="0" applyFont="1" applyBorder="1"/>
    <xf numFmtId="0" fontId="358" fillId="2" borderId="5" xfId="0" applyFont="1" applyBorder="1"/>
    <xf numFmtId="0" fontId="7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4" xfId="0" applyFont="1" applyBorder="1"/>
    <xf numFmtId="0" fontId="362" fillId="2" borderId="0" xfId="0" applyFont="1" applyBorder="1"/>
    <xf numFmtId="0" fontId="362" fillId="2" borderId="0" xfId="0" applyFont="1" applyBorder="1" applyAlignment="1">
      <alignment horizontal="center"/>
    </xf>
    <xf numFmtId="1" fontId="362" fillId="2" borderId="0" xfId="0" applyNumberFormat="1" applyFont="1" applyBorder="1"/>
    <xf numFmtId="0" fontId="362" fillId="2" borderId="5" xfId="0" applyFont="1" applyBorder="1"/>
    <xf numFmtId="0" fontId="363" fillId="2" borderId="11" xfId="0" applyFont="1" applyBorder="1"/>
    <xf numFmtId="0" fontId="363" fillId="2" borderId="12" xfId="0" applyFont="1" applyBorder="1"/>
    <xf numFmtId="0" fontId="363" fillId="2" borderId="12" xfId="0" applyFont="1" applyBorder="1" applyAlignment="1">
      <alignment horizontal="center"/>
    </xf>
    <xf numFmtId="1" fontId="363" fillId="2" borderId="12" xfId="0" applyNumberFormat="1" applyFont="1" applyBorder="1"/>
    <xf numFmtId="0" fontId="363" fillId="2" borderId="10" xfId="0" applyFont="1" applyBorder="1"/>
    <xf numFmtId="1" fontId="36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1" fontId="386" fillId="2" borderId="0" xfId="0" applyNumberFormat="1" applyFont="1"/>
    <xf numFmtId="0" fontId="386" fillId="2" borderId="0" xfId="0" applyFont="1"/>
    <xf numFmtId="1" fontId="387" fillId="2" borderId="0" xfId="0" applyNumberFormat="1" applyFont="1"/>
    <xf numFmtId="1" fontId="388" fillId="2" borderId="0" xfId="0" applyNumberFormat="1" applyFont="1"/>
    <xf numFmtId="1" fontId="38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390" fillId="2" borderId="1" xfId="0" applyFont="1" applyBorder="1"/>
    <xf numFmtId="0" fontId="390" fillId="2" borderId="2" xfId="0" applyFont="1" applyBorder="1"/>
    <xf numFmtId="0" fontId="390" fillId="2" borderId="2" xfId="0" applyFont="1" applyBorder="1" applyAlignment="1">
      <alignment horizontal="center"/>
    </xf>
    <xf numFmtId="0" fontId="39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393" fillId="2" borderId="0" xfId="0" applyFont="1" applyBorder="1" applyAlignment="1">
      <alignment horizontal="left"/>
    </xf>
    <xf numFmtId="0" fontId="393" fillId="2" borderId="0" xfId="0" applyFont="1" applyBorder="1"/>
    <xf numFmtId="0" fontId="393" fillId="2" borderId="5" xfId="0" applyFont="1" applyBorder="1"/>
    <xf numFmtId="0" fontId="3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3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3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3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3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3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99" fillId="2" borderId="5" xfId="0" applyFont="1" applyBorder="1"/>
    <xf numFmtId="0" fontId="3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00" fillId="2" borderId="5" xfId="0" applyFont="1" applyBorder="1"/>
    <xf numFmtId="0" fontId="3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3" fillId="2" borderId="0" xfId="0" applyFont="1" applyBorder="1"/>
    <xf numFmtId="0" fontId="401" fillId="2" borderId="5" xfId="0" applyFont="1" applyBorder="1"/>
    <xf numFmtId="0" fontId="3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02" fillId="2" borderId="5" xfId="0" applyFont="1" applyBorder="1"/>
    <xf numFmtId="0" fontId="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6" xfId="0" applyFont="1" applyBorder="1" applyAlignment="1">
      <alignment horizontal="center"/>
    </xf>
    <xf numFmtId="0" fontId="403" fillId="2" borderId="3" xfId="0" applyFont="1" applyBorder="1" applyAlignment="1">
      <alignment horizontal="center" wrapText="1"/>
    </xf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405" fillId="2" borderId="7" xfId="0" applyFont="1" applyBorder="1"/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7" fillId="2" borderId="5" xfId="0" applyFont="1" applyBorder="1"/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408" fillId="2" borderId="7" xfId="0" applyFont="1" applyBorder="1" applyAlignment="1">
      <alignment horizontal="center" vertical="center"/>
    </xf>
    <xf numFmtId="2" fontId="408" fillId="2" borderId="5" xfId="0" applyNumberFormat="1" applyFont="1" applyBorder="1" applyAlignment="1">
      <alignment horizontal="center"/>
    </xf>
    <xf numFmtId="0" fontId="40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409" fillId="2" borderId="9" xfId="0" applyFont="1" applyBorder="1" applyAlignment="1">
      <alignment horizontal="center"/>
    </xf>
    <xf numFmtId="0" fontId="409" fillId="2" borderId="10" xfId="0" applyFont="1" applyBorder="1" applyAlignment="1">
      <alignment horizontal="center"/>
    </xf>
    <xf numFmtId="0" fontId="409" fillId="2" borderId="5" xfId="0" applyFont="1" applyBorder="1"/>
    <xf numFmtId="0" fontId="3" fillId="2" borderId="4" xfId="0" applyFont="1" applyBorder="1"/>
    <xf numFmtId="0" fontId="410" fillId="2" borderId="0" xfId="0" applyFont="1" applyBorder="1"/>
    <xf numFmtId="0" fontId="3" fillId="2" borderId="0" xfId="0" applyFont="1" applyBorder="1" applyAlignment="1">
      <alignment horizontal="center"/>
    </xf>
    <xf numFmtId="0" fontId="410" fillId="2" borderId="0" xfId="0" applyFont="1" applyBorder="1" applyAlignment="1">
      <alignment horizontal="center"/>
    </xf>
    <xf numFmtId="0" fontId="410" fillId="2" borderId="9" xfId="0" applyFont="1" applyBorder="1"/>
    <xf numFmtId="0" fontId="410" fillId="2" borderId="10" xfId="0" applyFont="1" applyBorder="1"/>
    <xf numFmtId="0" fontId="410" fillId="2" borderId="5" xfId="0" applyFont="1" applyBorder="1"/>
    <xf numFmtId="0" fontId="411" fillId="2" borderId="4" xfId="0" applyFont="1" applyBorder="1"/>
    <xf numFmtId="0" fontId="411" fillId="2" borderId="0" xfId="0" applyFont="1" applyBorder="1"/>
    <xf numFmtId="0" fontId="411" fillId="2" borderId="0" xfId="0" applyFont="1" applyBorder="1" applyAlignment="1">
      <alignment horizontal="center"/>
    </xf>
    <xf numFmtId="0" fontId="411" fillId="2" borderId="5" xfId="0" applyFont="1" applyBorder="1"/>
    <xf numFmtId="0" fontId="3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12" fillId="2" borderId="5" xfId="0" applyFont="1" applyBorder="1"/>
    <xf numFmtId="0" fontId="414" fillId="2" borderId="4" xfId="0" applyFont="1" applyBorder="1"/>
    <xf numFmtId="0" fontId="414" fillId="2" borderId="0" xfId="0" applyFont="1" applyBorder="1"/>
    <xf numFmtId="0" fontId="414" fillId="2" borderId="0" xfId="0" applyFont="1" applyBorder="1" applyAlignment="1">
      <alignment horizontal="center"/>
    </xf>
    <xf numFmtId="0" fontId="413" fillId="2" borderId="0" xfId="0" applyFont="1" applyBorder="1" applyAlignment="1">
      <alignment horizontal="center"/>
    </xf>
    <xf numFmtId="0" fontId="41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415" fillId="2" borderId="0" xfId="0" applyFont="1" applyBorder="1"/>
    <xf numFmtId="0" fontId="41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41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41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0" fillId="2" borderId="5" xfId="0" applyFont="1" applyBorder="1"/>
    <xf numFmtId="1" fontId="42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9" fillId="2" borderId="5" xfId="0" applyFont="1" applyBorder="1"/>
    <xf numFmtId="0" fontId="3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50" fillId="2" borderId="0" xfId="0" applyNumberFormat="1" applyFont="1" applyBorder="1" applyAlignment="1">
      <alignment horizontal="center"/>
    </xf>
    <xf numFmtId="1" fontId="450" fillId="2" borderId="0" xfId="0" applyNumberFormat="1" applyFont="1" applyBorder="1"/>
    <xf numFmtId="0" fontId="450" fillId="2" borderId="5" xfId="0" applyFont="1" applyBorder="1"/>
    <xf numFmtId="0" fontId="451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51" fillId="2" borderId="5" xfId="0" applyFont="1" applyBorder="1"/>
    <xf numFmtId="0" fontId="7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45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453" fillId="2" borderId="4" xfId="0" applyFont="1" applyBorder="1" applyAlignment="1">
      <alignment horizontal="center"/>
    </xf>
    <xf numFmtId="0" fontId="453" fillId="2" borderId="0" xfId="0" applyFont="1" applyBorder="1" applyAlignment="1">
      <alignment horizontal="center"/>
    </xf>
    <xf numFmtId="0" fontId="453" fillId="2" borderId="0" xfId="0" applyFont="1" applyBorder="1"/>
    <xf numFmtId="0" fontId="453" fillId="2" borderId="5" xfId="0" applyFont="1" applyBorder="1"/>
    <xf numFmtId="0" fontId="7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4" xfId="0" applyFont="1" applyBorder="1"/>
    <xf numFmtId="0" fontId="457" fillId="2" borderId="0" xfId="0" applyFont="1" applyBorder="1"/>
    <xf numFmtId="0" fontId="457" fillId="2" borderId="0" xfId="0" applyFont="1" applyBorder="1" applyAlignment="1">
      <alignment horizontal="center"/>
    </xf>
    <xf numFmtId="1" fontId="457" fillId="2" borderId="0" xfId="0" applyNumberFormat="1" applyFont="1" applyBorder="1"/>
    <xf numFmtId="0" fontId="457" fillId="2" borderId="5" xfId="0" applyFont="1" applyBorder="1"/>
    <xf numFmtId="0" fontId="458" fillId="2" borderId="11" xfId="0" applyFont="1" applyBorder="1"/>
    <xf numFmtId="0" fontId="458" fillId="2" borderId="12" xfId="0" applyFont="1" applyBorder="1"/>
    <xf numFmtId="0" fontId="458" fillId="2" borderId="12" xfId="0" applyFont="1" applyBorder="1" applyAlignment="1">
      <alignment horizontal="center"/>
    </xf>
    <xf numFmtId="1" fontId="458" fillId="2" borderId="12" xfId="0" applyNumberFormat="1" applyFont="1" applyBorder="1"/>
    <xf numFmtId="0" fontId="458" fillId="2" borderId="10" xfId="0" applyFont="1" applyBorder="1"/>
    <xf numFmtId="1" fontId="45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0" fontId="481" fillId="2" borderId="0" xfId="0" applyFont="1"/>
    <xf numFmtId="1" fontId="482" fillId="2" borderId="0" xfId="0" applyNumberFormat="1" applyFont="1"/>
    <xf numFmtId="1" fontId="483" fillId="2" borderId="0" xfId="0" applyNumberFormat="1" applyFont="1"/>
    <xf numFmtId="1" fontId="48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85" fillId="2" borderId="1" xfId="0" applyFont="1" applyBorder="1"/>
    <xf numFmtId="0" fontId="485" fillId="2" borderId="2" xfId="0" applyFont="1" applyBorder="1"/>
    <xf numFmtId="0" fontId="485" fillId="2" borderId="2" xfId="0" applyFont="1" applyBorder="1" applyAlignment="1">
      <alignment horizontal="center"/>
    </xf>
    <xf numFmtId="0" fontId="48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488" fillId="2" borderId="0" xfId="0" applyFont="1" applyBorder="1" applyAlignment="1">
      <alignment horizontal="left"/>
    </xf>
    <xf numFmtId="0" fontId="488" fillId="2" borderId="0" xfId="0" applyFont="1" applyBorder="1"/>
    <xf numFmtId="0" fontId="488" fillId="2" borderId="5" xfId="0" applyFont="1" applyBorder="1"/>
    <xf numFmtId="0" fontId="3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3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3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3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3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3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494" fillId="2" borderId="5" xfId="0" applyFont="1" applyBorder="1"/>
    <xf numFmtId="0" fontId="3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95" fillId="2" borderId="5" xfId="0" applyFont="1" applyBorder="1"/>
    <xf numFmtId="0" fontId="3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3" fillId="2" borderId="0" xfId="0" applyFont="1" applyBorder="1"/>
    <xf numFmtId="0" fontId="496" fillId="2" borderId="5" xfId="0" applyFont="1" applyBorder="1"/>
    <xf numFmtId="0" fontId="3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97" fillId="2" borderId="5" xfId="0" applyFont="1" applyBorder="1"/>
    <xf numFmtId="0" fontId="3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6" xfId="0" applyFont="1" applyBorder="1" applyAlignment="1">
      <alignment horizontal="center"/>
    </xf>
    <xf numFmtId="0" fontId="498" fillId="2" borderId="3" xfId="0" applyFont="1" applyBorder="1" applyAlignment="1">
      <alignment horizontal="center" wrapText="1"/>
    </xf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500" fillId="2" borderId="7" xfId="0" applyFont="1" applyBorder="1"/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2" fillId="2" borderId="5" xfId="0" applyFont="1" applyBorder="1"/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03" fillId="2" borderId="7" xfId="0" applyFont="1" applyBorder="1" applyAlignment="1">
      <alignment horizontal="center" vertical="center"/>
    </xf>
    <xf numFmtId="2" fontId="503" fillId="2" borderId="5" xfId="0" applyNumberFormat="1" applyFont="1" applyBorder="1" applyAlignment="1">
      <alignment horizontal="center"/>
    </xf>
    <xf numFmtId="0" fontId="50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0" fontId="504" fillId="2" borderId="9" xfId="0" applyFont="1" applyBorder="1" applyAlignment="1">
      <alignment horizontal="center"/>
    </xf>
    <xf numFmtId="0" fontId="504" fillId="2" borderId="10" xfId="0" applyFont="1" applyBorder="1" applyAlignment="1">
      <alignment horizontal="center"/>
    </xf>
    <xf numFmtId="0" fontId="504" fillId="2" borderId="5" xfId="0" applyFont="1" applyBorder="1"/>
    <xf numFmtId="0" fontId="3" fillId="2" borderId="4" xfId="0" applyFont="1" applyBorder="1"/>
    <xf numFmtId="0" fontId="505" fillId="2" borderId="0" xfId="0" applyFont="1" applyBorder="1"/>
    <xf numFmtId="0" fontId="3" fillId="2" borderId="0" xfId="0" applyFont="1" applyBorder="1" applyAlignment="1">
      <alignment horizontal="center"/>
    </xf>
    <xf numFmtId="0" fontId="505" fillId="2" borderId="0" xfId="0" applyFont="1" applyBorder="1" applyAlignment="1">
      <alignment horizontal="center"/>
    </xf>
    <xf numFmtId="0" fontId="505" fillId="2" borderId="9" xfId="0" applyFont="1" applyBorder="1"/>
    <xf numFmtId="0" fontId="505" fillId="2" borderId="10" xfId="0" applyFont="1" applyBorder="1"/>
    <xf numFmtId="0" fontId="505" fillId="2" borderId="5" xfId="0" applyFont="1" applyBorder="1"/>
    <xf numFmtId="0" fontId="506" fillId="2" borderId="4" xfId="0" applyFont="1" applyBorder="1"/>
    <xf numFmtId="0" fontId="506" fillId="2" borderId="0" xfId="0" applyFont="1" applyBorder="1"/>
    <xf numFmtId="0" fontId="506" fillId="2" borderId="0" xfId="0" applyFont="1" applyBorder="1" applyAlignment="1">
      <alignment horizontal="center"/>
    </xf>
    <xf numFmtId="0" fontId="506" fillId="2" borderId="5" xfId="0" applyFont="1" applyBorder="1"/>
    <xf numFmtId="0" fontId="3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507" fillId="2" borderId="5" xfId="0" applyFont="1" applyBorder="1"/>
    <xf numFmtId="0" fontId="509" fillId="2" borderId="4" xfId="0" applyFont="1" applyBorder="1"/>
    <xf numFmtId="0" fontId="509" fillId="2" borderId="0" xfId="0" applyFont="1" applyBorder="1"/>
    <xf numFmtId="0" fontId="509" fillId="2" borderId="0" xfId="0" applyFont="1" applyBorder="1" applyAlignment="1">
      <alignment horizontal="center"/>
    </xf>
    <xf numFmtId="0" fontId="508" fillId="2" borderId="0" xfId="0" applyFont="1" applyBorder="1" applyAlignment="1">
      <alignment horizontal="center"/>
    </xf>
    <xf numFmtId="0" fontId="50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10" fillId="2" borderId="0" xfId="0" applyFont="1" applyBorder="1"/>
    <xf numFmtId="0" fontId="51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51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51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5" fillId="2" borderId="5" xfId="0" applyFont="1" applyBorder="1"/>
    <xf numFmtId="1" fontId="51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4" fillId="2" borderId="5" xfId="0" applyFont="1" applyBorder="1"/>
    <xf numFmtId="0" fontId="3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545" fillId="2" borderId="0" xfId="0" applyNumberFormat="1" applyFont="1" applyBorder="1" applyAlignment="1">
      <alignment horizontal="center"/>
    </xf>
    <xf numFmtId="1" fontId="545" fillId="2" borderId="0" xfId="0" applyNumberFormat="1" applyFont="1" applyBorder="1"/>
    <xf numFmtId="0" fontId="545" fillId="2" borderId="5" xfId="0" applyFont="1" applyBorder="1"/>
    <xf numFmtId="0" fontId="546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46" fillId="2" borderId="5" xfId="0" applyFont="1" applyBorder="1"/>
    <xf numFmtId="0" fontId="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4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548" fillId="2" borderId="4" xfId="0" applyFont="1" applyBorder="1" applyAlignment="1">
      <alignment horizontal="center"/>
    </xf>
    <xf numFmtId="0" fontId="548" fillId="2" borderId="0" xfId="0" applyFont="1" applyBorder="1" applyAlignment="1">
      <alignment horizontal="center"/>
    </xf>
    <xf numFmtId="0" fontId="548" fillId="2" borderId="0" xfId="0" applyFont="1" applyBorder="1"/>
    <xf numFmtId="0" fontId="548" fillId="2" borderId="5" xfId="0" applyFont="1" applyBorder="1"/>
    <xf numFmtId="0" fontId="7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4" xfId="0" applyFont="1" applyBorder="1"/>
    <xf numFmtId="0" fontId="552" fillId="2" borderId="0" xfId="0" applyFont="1" applyBorder="1"/>
    <xf numFmtId="0" fontId="552" fillId="2" borderId="0" xfId="0" applyFont="1" applyBorder="1" applyAlignment="1">
      <alignment horizontal="center"/>
    </xf>
    <xf numFmtId="1" fontId="552" fillId="2" borderId="0" xfId="0" applyNumberFormat="1" applyFont="1" applyBorder="1"/>
    <xf numFmtId="0" fontId="552" fillId="2" borderId="5" xfId="0" applyFont="1" applyBorder="1"/>
    <xf numFmtId="0" fontId="553" fillId="2" borderId="11" xfId="0" applyFont="1" applyBorder="1"/>
    <xf numFmtId="0" fontId="553" fillId="2" borderId="12" xfId="0" applyFont="1" applyBorder="1"/>
    <xf numFmtId="0" fontId="553" fillId="2" borderId="12" xfId="0" applyFont="1" applyBorder="1" applyAlignment="1">
      <alignment horizontal="center"/>
    </xf>
    <xf numFmtId="1" fontId="553" fillId="2" borderId="12" xfId="0" applyNumberFormat="1" applyFont="1" applyBorder="1"/>
    <xf numFmtId="0" fontId="553" fillId="2" borderId="10" xfId="0" applyFont="1" applyBorder="1"/>
    <xf numFmtId="1" fontId="55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1" fontId="576" fillId="2" borderId="0" xfId="0" applyNumberFormat="1" applyFont="1"/>
    <xf numFmtId="0" fontId="576" fillId="2" borderId="0" xfId="0" applyFont="1"/>
    <xf numFmtId="1" fontId="577" fillId="2" borderId="0" xfId="0" applyNumberFormat="1" applyFont="1"/>
    <xf numFmtId="1" fontId="578" fillId="2" borderId="0" xfId="0" applyNumberFormat="1" applyFont="1"/>
    <xf numFmtId="1" fontId="57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580" fillId="2" borderId="1" xfId="0" applyFont="1" applyBorder="1"/>
    <xf numFmtId="0" fontId="580" fillId="2" borderId="2" xfId="0" applyFont="1" applyBorder="1"/>
    <xf numFmtId="0" fontId="580" fillId="2" borderId="2" xfId="0" applyFont="1" applyBorder="1" applyAlignment="1">
      <alignment horizontal="center"/>
    </xf>
    <xf numFmtId="0" fontId="58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583" fillId="2" borderId="0" xfId="0" applyFont="1" applyBorder="1" applyAlignment="1">
      <alignment horizontal="left"/>
    </xf>
    <xf numFmtId="0" fontId="583" fillId="2" borderId="0" xfId="0" applyFont="1" applyBorder="1"/>
    <xf numFmtId="0" fontId="583" fillId="2" borderId="5" xfId="0" applyFont="1" applyBorder="1"/>
    <xf numFmtId="0" fontId="3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3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3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3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3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3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3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590" fillId="2" borderId="5" xfId="0" applyFont="1" applyBorder="1"/>
    <xf numFmtId="0" fontId="3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3" fillId="2" borderId="0" xfId="0" applyFont="1" applyBorder="1"/>
    <xf numFmtId="0" fontId="591" fillId="2" borderId="5" xfId="0" applyFont="1" applyBorder="1"/>
    <xf numFmtId="0" fontId="3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92" fillId="2" borderId="5" xfId="0" applyFont="1" applyBorder="1"/>
    <xf numFmtId="0" fontId="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6" xfId="0" applyFont="1" applyBorder="1" applyAlignment="1">
      <alignment horizontal="center"/>
    </xf>
    <xf numFmtId="0" fontId="593" fillId="2" borderId="3" xfId="0" applyFont="1" applyBorder="1" applyAlignment="1">
      <alignment horizontal="center" wrapText="1"/>
    </xf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595" fillId="2" borderId="7" xfId="0" applyFont="1" applyBorder="1"/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7" fillId="2" borderId="5" xfId="0" applyFont="1" applyBorder="1"/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98" fillId="2" borderId="7" xfId="0" applyFont="1" applyBorder="1" applyAlignment="1">
      <alignment horizontal="center" vertical="center"/>
    </xf>
    <xf numFmtId="2" fontId="598" fillId="2" borderId="5" xfId="0" applyNumberFormat="1" applyFont="1" applyBorder="1" applyAlignment="1">
      <alignment horizontal="center"/>
    </xf>
    <xf numFmtId="0" fontId="59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0" fontId="599" fillId="2" borderId="9" xfId="0" applyFont="1" applyBorder="1" applyAlignment="1">
      <alignment horizontal="center"/>
    </xf>
    <xf numFmtId="0" fontId="599" fillId="2" borderId="10" xfId="0" applyFont="1" applyBorder="1" applyAlignment="1">
      <alignment horizontal="center"/>
    </xf>
    <xf numFmtId="0" fontId="599" fillId="2" borderId="5" xfId="0" applyFont="1" applyBorder="1"/>
    <xf numFmtId="0" fontId="3" fillId="2" borderId="4" xfId="0" applyFont="1" applyBorder="1"/>
    <xf numFmtId="0" fontId="600" fillId="2" borderId="0" xfId="0" applyFont="1" applyBorder="1"/>
    <xf numFmtId="0" fontId="3" fillId="2" borderId="0" xfId="0" applyFont="1" applyBorder="1" applyAlignment="1">
      <alignment horizontal="center"/>
    </xf>
    <xf numFmtId="0" fontId="600" fillId="2" borderId="0" xfId="0" applyFont="1" applyBorder="1" applyAlignment="1">
      <alignment horizontal="center"/>
    </xf>
    <xf numFmtId="0" fontId="600" fillId="2" borderId="9" xfId="0" applyFont="1" applyBorder="1"/>
    <xf numFmtId="0" fontId="600" fillId="2" borderId="10" xfId="0" applyFont="1" applyBorder="1"/>
    <xf numFmtId="0" fontId="600" fillId="2" borderId="5" xfId="0" applyFont="1" applyBorder="1"/>
    <xf numFmtId="0" fontId="601" fillId="2" borderId="4" xfId="0" applyFont="1" applyBorder="1"/>
    <xf numFmtId="0" fontId="601" fillId="2" borderId="0" xfId="0" applyFont="1" applyBorder="1"/>
    <xf numFmtId="0" fontId="601" fillId="2" borderId="0" xfId="0" applyFont="1" applyBorder="1" applyAlignment="1">
      <alignment horizontal="center"/>
    </xf>
    <xf numFmtId="0" fontId="601" fillId="2" borderId="5" xfId="0" applyFont="1" applyBorder="1"/>
    <xf numFmtId="0" fontId="3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02" fillId="2" borderId="5" xfId="0" applyFont="1" applyBorder="1"/>
    <xf numFmtId="0" fontId="604" fillId="2" borderId="4" xfId="0" applyFont="1" applyBorder="1"/>
    <xf numFmtId="0" fontId="604" fillId="2" borderId="0" xfId="0" applyFont="1" applyBorder="1"/>
    <xf numFmtId="0" fontId="604" fillId="2" borderId="0" xfId="0" applyFont="1" applyBorder="1" applyAlignment="1">
      <alignment horizontal="center"/>
    </xf>
    <xf numFmtId="0" fontId="603" fillId="2" borderId="0" xfId="0" applyFont="1" applyBorder="1" applyAlignment="1">
      <alignment horizontal="center"/>
    </xf>
    <xf numFmtId="0" fontId="60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05" fillId="2" borderId="0" xfId="0" applyFont="1" applyBorder="1"/>
    <xf numFmtId="0" fontId="60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0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0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0" fillId="2" borderId="5" xfId="0" applyFont="1" applyBorder="1"/>
    <xf numFmtId="1" fontId="61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9" fillId="2" borderId="5" xfId="0" applyFont="1" applyBorder="1"/>
    <xf numFmtId="0" fontId="3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640" fillId="2" borderId="0" xfId="0" applyNumberFormat="1" applyFont="1" applyBorder="1" applyAlignment="1">
      <alignment horizontal="center"/>
    </xf>
    <xf numFmtId="1" fontId="640" fillId="2" borderId="0" xfId="0" applyNumberFormat="1" applyFont="1" applyBorder="1"/>
    <xf numFmtId="0" fontId="640" fillId="2" borderId="5" xfId="0" applyFont="1" applyBorder="1"/>
    <xf numFmtId="0" fontId="641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41" fillId="2" borderId="5" xfId="0" applyFont="1" applyBorder="1"/>
    <xf numFmtId="0" fontId="7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643" fillId="2" borderId="4" xfId="0" applyFont="1" applyBorder="1" applyAlignment="1">
      <alignment horizontal="center"/>
    </xf>
    <xf numFmtId="0" fontId="643" fillId="2" borderId="0" xfId="0" applyFont="1" applyBorder="1" applyAlignment="1">
      <alignment horizontal="center"/>
    </xf>
    <xf numFmtId="0" fontId="643" fillId="2" borderId="0" xfId="0" applyFont="1" applyBorder="1"/>
    <xf numFmtId="0" fontId="643" fillId="2" borderId="5" xfId="0" applyFont="1" applyBorder="1"/>
    <xf numFmtId="0" fontId="7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4" xfId="0" applyFont="1" applyBorder="1"/>
    <xf numFmtId="0" fontId="647" fillId="2" borderId="0" xfId="0" applyFont="1" applyBorder="1"/>
    <xf numFmtId="0" fontId="647" fillId="2" borderId="0" xfId="0" applyFont="1" applyBorder="1" applyAlignment="1">
      <alignment horizontal="center"/>
    </xf>
    <xf numFmtId="1" fontId="647" fillId="2" borderId="0" xfId="0" applyNumberFormat="1" applyFont="1" applyBorder="1"/>
    <xf numFmtId="0" fontId="647" fillId="2" borderId="5" xfId="0" applyFont="1" applyBorder="1"/>
    <xf numFmtId="0" fontId="648" fillId="2" borderId="11" xfId="0" applyFont="1" applyBorder="1"/>
    <xf numFmtId="0" fontId="648" fillId="2" borderId="12" xfId="0" applyFont="1" applyBorder="1"/>
    <xf numFmtId="0" fontId="648" fillId="2" borderId="12" xfId="0" applyFont="1" applyBorder="1" applyAlignment="1">
      <alignment horizontal="center"/>
    </xf>
    <xf numFmtId="1" fontId="648" fillId="2" borderId="12" xfId="0" applyNumberFormat="1" applyFont="1" applyBorder="1"/>
    <xf numFmtId="0" fontId="648" fillId="2" borderId="10" xfId="0" applyFont="1" applyBorder="1"/>
    <xf numFmtId="1" fontId="64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1" fontId="671" fillId="2" borderId="0" xfId="0" applyNumberFormat="1" applyFont="1"/>
    <xf numFmtId="0" fontId="671" fillId="2" borderId="0" xfId="0" applyFont="1"/>
    <xf numFmtId="1" fontId="672" fillId="2" borderId="0" xfId="0" applyNumberFormat="1" applyFont="1"/>
    <xf numFmtId="1" fontId="673" fillId="2" borderId="0" xfId="0" applyNumberFormat="1" applyFont="1"/>
    <xf numFmtId="1" fontId="67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675" fillId="2" borderId="1" xfId="0" applyFont="1" applyBorder="1"/>
    <xf numFmtId="0" fontId="675" fillId="2" borderId="2" xfId="0" applyFont="1" applyBorder="1"/>
    <xf numFmtId="0" fontId="675" fillId="2" borderId="2" xfId="0" applyFont="1" applyBorder="1" applyAlignment="1">
      <alignment horizontal="center"/>
    </xf>
    <xf numFmtId="0" fontId="67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678" fillId="2" borderId="0" xfId="0" applyFont="1" applyBorder="1" applyAlignment="1">
      <alignment horizontal="left"/>
    </xf>
    <xf numFmtId="0" fontId="678" fillId="2" borderId="0" xfId="0" applyFont="1" applyBorder="1"/>
    <xf numFmtId="0" fontId="678" fillId="2" borderId="5" xfId="0" applyFont="1" applyBorder="1"/>
    <xf numFmtId="0" fontId="3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3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3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3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3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3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684" fillId="2" borderId="5" xfId="0" applyFont="1" applyBorder="1"/>
    <xf numFmtId="0" fontId="3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685" fillId="2" borderId="5" xfId="0" applyFont="1" applyBorder="1"/>
    <xf numFmtId="0" fontId="3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3" fillId="2" borderId="0" xfId="0" applyFont="1" applyBorder="1"/>
    <xf numFmtId="0" fontId="686" fillId="2" borderId="5" xfId="0" applyFont="1" applyBorder="1"/>
    <xf numFmtId="0" fontId="3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687" fillId="2" borderId="5" xfId="0" applyFont="1" applyBorder="1"/>
    <xf numFmtId="0" fontId="3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6" xfId="0" applyFont="1" applyBorder="1" applyAlignment="1">
      <alignment horizontal="center"/>
    </xf>
    <xf numFmtId="0" fontId="688" fillId="2" borderId="3" xfId="0" applyFont="1" applyBorder="1" applyAlignment="1">
      <alignment horizontal="center" wrapText="1"/>
    </xf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690" fillId="2" borderId="7" xfId="0" applyFont="1" applyBorder="1"/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2" fillId="2" borderId="5" xfId="0" applyFont="1" applyBorder="1"/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693" fillId="2" borderId="7" xfId="0" applyFont="1" applyBorder="1" applyAlignment="1">
      <alignment horizontal="center" vertical="center"/>
    </xf>
    <xf numFmtId="2" fontId="693" fillId="2" borderId="5" xfId="0" applyNumberFormat="1" applyFont="1" applyBorder="1" applyAlignment="1">
      <alignment horizontal="center"/>
    </xf>
    <xf numFmtId="0" fontId="69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94" fillId="2" borderId="9" xfId="0" applyFont="1" applyBorder="1" applyAlignment="1">
      <alignment horizontal="center"/>
    </xf>
    <xf numFmtId="0" fontId="694" fillId="2" borderId="10" xfId="0" applyFont="1" applyBorder="1" applyAlignment="1">
      <alignment horizontal="center"/>
    </xf>
    <xf numFmtId="0" fontId="694" fillId="2" borderId="5" xfId="0" applyFont="1" applyBorder="1"/>
    <xf numFmtId="0" fontId="3" fillId="2" borderId="4" xfId="0" applyFont="1" applyBorder="1"/>
    <xf numFmtId="0" fontId="695" fillId="2" borderId="0" xfId="0" applyFont="1" applyBorder="1"/>
    <xf numFmtId="0" fontId="3" fillId="2" borderId="0" xfId="0" applyFont="1" applyBorder="1" applyAlignment="1">
      <alignment horizontal="center"/>
    </xf>
    <xf numFmtId="0" fontId="695" fillId="2" borderId="0" xfId="0" applyFont="1" applyBorder="1" applyAlignment="1">
      <alignment horizontal="center"/>
    </xf>
    <xf numFmtId="0" fontId="695" fillId="2" borderId="9" xfId="0" applyFont="1" applyBorder="1"/>
    <xf numFmtId="0" fontId="695" fillId="2" borderId="10" xfId="0" applyFont="1" applyBorder="1"/>
    <xf numFmtId="0" fontId="695" fillId="2" borderId="5" xfId="0" applyFont="1" applyBorder="1"/>
    <xf numFmtId="0" fontId="696" fillId="2" borderId="4" xfId="0" applyFont="1" applyBorder="1"/>
    <xf numFmtId="0" fontId="696" fillId="2" borderId="0" xfId="0" applyFont="1" applyBorder="1"/>
    <xf numFmtId="0" fontId="696" fillId="2" borderId="0" xfId="0" applyFont="1" applyBorder="1" applyAlignment="1">
      <alignment horizontal="center"/>
    </xf>
    <xf numFmtId="0" fontId="696" fillId="2" borderId="5" xfId="0" applyFont="1" applyBorder="1"/>
    <xf numFmtId="0" fontId="3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97" fillId="2" borderId="5" xfId="0" applyFont="1" applyBorder="1"/>
    <xf numFmtId="0" fontId="699" fillId="2" borderId="4" xfId="0" applyFont="1" applyBorder="1"/>
    <xf numFmtId="0" fontId="699" fillId="2" borderId="0" xfId="0" applyFont="1" applyBorder="1"/>
    <xf numFmtId="0" fontId="699" fillId="2" borderId="0" xfId="0" applyFont="1" applyBorder="1" applyAlignment="1">
      <alignment horizontal="center"/>
    </xf>
    <xf numFmtId="0" fontId="698" fillId="2" borderId="0" xfId="0" applyFont="1" applyBorder="1" applyAlignment="1">
      <alignment horizontal="center"/>
    </xf>
    <xf numFmtId="0" fontId="69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00" fillId="2" borderId="0" xfId="0" applyFont="1" applyBorder="1"/>
    <xf numFmtId="0" fontId="70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0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0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5" fillId="2" borderId="5" xfId="0" applyFont="1" applyBorder="1"/>
    <xf numFmtId="1" fontId="70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4" fillId="2" borderId="5" xfId="0" applyFont="1" applyBorder="1"/>
    <xf numFmtId="0" fontId="3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735" fillId="2" borderId="0" xfId="0" applyNumberFormat="1" applyFont="1" applyBorder="1" applyAlignment="1">
      <alignment horizontal="center"/>
    </xf>
    <xf numFmtId="1" fontId="735" fillId="2" borderId="0" xfId="0" applyNumberFormat="1" applyFont="1" applyBorder="1"/>
    <xf numFmtId="0" fontId="735" fillId="2" borderId="5" xfId="0" applyFont="1" applyBorder="1"/>
    <xf numFmtId="0" fontId="736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36" fillId="2" borderId="5" xfId="0" applyFont="1" applyBorder="1"/>
    <xf numFmtId="0" fontId="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738" fillId="2" borderId="4" xfId="0" applyFont="1" applyBorder="1" applyAlignment="1">
      <alignment horizontal="center"/>
    </xf>
    <xf numFmtId="0" fontId="738" fillId="2" borderId="0" xfId="0" applyFont="1" applyBorder="1" applyAlignment="1">
      <alignment horizontal="center"/>
    </xf>
    <xf numFmtId="0" fontId="738" fillId="2" borderId="0" xfId="0" applyFont="1" applyBorder="1"/>
    <xf numFmtId="0" fontId="738" fillId="2" borderId="5" xfId="0" applyFont="1" applyBorder="1"/>
    <xf numFmtId="0" fontId="7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4" xfId="0" applyFont="1" applyBorder="1"/>
    <xf numFmtId="0" fontId="742" fillId="2" borderId="0" xfId="0" applyFont="1" applyBorder="1"/>
    <xf numFmtId="0" fontId="742" fillId="2" borderId="0" xfId="0" applyFont="1" applyBorder="1" applyAlignment="1">
      <alignment horizontal="center"/>
    </xf>
    <xf numFmtId="1" fontId="742" fillId="2" borderId="0" xfId="0" applyNumberFormat="1" applyFont="1" applyBorder="1"/>
    <xf numFmtId="0" fontId="742" fillId="2" borderId="5" xfId="0" applyFont="1" applyBorder="1"/>
    <xf numFmtId="0" fontId="743" fillId="2" borderId="11" xfId="0" applyFont="1" applyBorder="1"/>
    <xf numFmtId="0" fontId="743" fillId="2" borderId="12" xfId="0" applyFont="1" applyBorder="1"/>
    <xf numFmtId="0" fontId="743" fillId="2" borderId="12" xfId="0" applyFont="1" applyBorder="1" applyAlignment="1">
      <alignment horizontal="center"/>
    </xf>
    <xf numFmtId="1" fontId="743" fillId="2" borderId="12" xfId="0" applyNumberFormat="1" applyFont="1" applyBorder="1"/>
    <xf numFmtId="0" fontId="743" fillId="2" borderId="10" xfId="0" applyFont="1" applyBorder="1"/>
    <xf numFmtId="1" fontId="74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1" fontId="766" fillId="2" borderId="0" xfId="0" applyNumberFormat="1" applyFont="1"/>
    <xf numFmtId="0" fontId="766" fillId="2" borderId="0" xfId="0" applyFont="1"/>
    <xf numFmtId="1" fontId="767" fillId="2" borderId="0" xfId="0" applyNumberFormat="1" applyFont="1"/>
    <xf numFmtId="1" fontId="768" fillId="2" borderId="0" xfId="0" applyNumberFormat="1" applyFont="1"/>
    <xf numFmtId="1" fontId="76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770" fillId="2" borderId="1" xfId="0" applyFont="1" applyBorder="1"/>
    <xf numFmtId="0" fontId="770" fillId="2" borderId="2" xfId="0" applyFont="1" applyBorder="1"/>
    <xf numFmtId="0" fontId="770" fillId="2" borderId="2" xfId="0" applyFont="1" applyBorder="1" applyAlignment="1">
      <alignment horizontal="center"/>
    </xf>
    <xf numFmtId="0" fontId="77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773" fillId="2" borderId="0" xfId="0" applyFont="1" applyBorder="1" applyAlignment="1">
      <alignment horizontal="left"/>
    </xf>
    <xf numFmtId="0" fontId="773" fillId="2" borderId="0" xfId="0" applyFont="1" applyBorder="1"/>
    <xf numFmtId="0" fontId="773" fillId="2" borderId="5" xfId="0" applyFont="1" applyBorder="1"/>
    <xf numFmtId="0" fontId="3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3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3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3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3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3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779" fillId="2" borderId="5" xfId="0" applyFont="1" applyBorder="1"/>
    <xf numFmtId="0" fontId="3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780" fillId="2" borderId="5" xfId="0" applyFont="1" applyBorder="1"/>
    <xf numFmtId="0" fontId="3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3" fillId="2" borderId="0" xfId="0" applyFont="1" applyBorder="1"/>
    <xf numFmtId="0" fontId="781" fillId="2" borderId="5" xfId="0" applyFont="1" applyBorder="1"/>
    <xf numFmtId="0" fontId="3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782" fillId="2" borderId="5" xfId="0" applyFont="1" applyBorder="1"/>
    <xf numFmtId="0" fontId="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6" xfId="0" applyFont="1" applyBorder="1" applyAlignment="1">
      <alignment horizontal="center"/>
    </xf>
    <xf numFmtId="0" fontId="783" fillId="2" borderId="3" xfId="0" applyFont="1" applyBorder="1" applyAlignment="1">
      <alignment horizontal="center" wrapText="1"/>
    </xf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785" fillId="2" borderId="7" xfId="0" applyFont="1" applyBorder="1"/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7" fillId="2" borderId="5" xfId="0" applyFont="1" applyBorder="1"/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788" fillId="2" borderId="7" xfId="0" applyFont="1" applyBorder="1" applyAlignment="1">
      <alignment horizontal="center" vertical="center"/>
    </xf>
    <xf numFmtId="2" fontId="788" fillId="2" borderId="5" xfId="0" applyNumberFormat="1" applyFont="1" applyBorder="1" applyAlignment="1">
      <alignment horizontal="center"/>
    </xf>
    <xf numFmtId="0" fontId="78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789" fillId="2" borderId="9" xfId="0" applyFont="1" applyBorder="1" applyAlignment="1">
      <alignment horizontal="center"/>
    </xf>
    <xf numFmtId="0" fontId="789" fillId="2" borderId="10" xfId="0" applyFont="1" applyBorder="1" applyAlignment="1">
      <alignment horizontal="center"/>
    </xf>
    <xf numFmtId="0" fontId="789" fillId="2" borderId="5" xfId="0" applyFont="1" applyBorder="1"/>
    <xf numFmtId="0" fontId="3" fillId="2" borderId="4" xfId="0" applyFont="1" applyBorder="1"/>
    <xf numFmtId="0" fontId="790" fillId="2" borderId="0" xfId="0" applyFont="1" applyBorder="1"/>
    <xf numFmtId="0" fontId="3" fillId="2" borderId="0" xfId="0" applyFont="1" applyBorder="1" applyAlignment="1">
      <alignment horizontal="center"/>
    </xf>
    <xf numFmtId="0" fontId="790" fillId="2" borderId="0" xfId="0" applyFont="1" applyBorder="1" applyAlignment="1">
      <alignment horizontal="center"/>
    </xf>
    <xf numFmtId="0" fontId="790" fillId="2" borderId="9" xfId="0" applyFont="1" applyBorder="1"/>
    <xf numFmtId="0" fontId="790" fillId="2" borderId="10" xfId="0" applyFont="1" applyBorder="1"/>
    <xf numFmtId="0" fontId="790" fillId="2" borderId="5" xfId="0" applyFont="1" applyBorder="1"/>
    <xf numFmtId="0" fontId="791" fillId="2" borderId="4" xfId="0" applyFont="1" applyBorder="1"/>
    <xf numFmtId="0" fontId="791" fillId="2" borderId="0" xfId="0" applyFont="1" applyBorder="1"/>
    <xf numFmtId="0" fontId="791" fillId="2" borderId="0" xfId="0" applyFont="1" applyBorder="1" applyAlignment="1">
      <alignment horizontal="center"/>
    </xf>
    <xf numFmtId="0" fontId="791" fillId="2" borderId="5" xfId="0" applyFont="1" applyBorder="1"/>
    <xf numFmtId="0" fontId="3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792" fillId="2" borderId="5" xfId="0" applyFont="1" applyBorder="1"/>
    <xf numFmtId="0" fontId="794" fillId="2" borderId="4" xfId="0" applyFont="1" applyBorder="1"/>
    <xf numFmtId="0" fontId="794" fillId="2" borderId="0" xfId="0" applyFont="1" applyBorder="1"/>
    <xf numFmtId="0" fontId="794" fillId="2" borderId="0" xfId="0" applyFont="1" applyBorder="1" applyAlignment="1">
      <alignment horizontal="center"/>
    </xf>
    <xf numFmtId="0" fontId="793" fillId="2" borderId="0" xfId="0" applyFont="1" applyBorder="1" applyAlignment="1">
      <alignment horizontal="center"/>
    </xf>
    <xf numFmtId="0" fontId="79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95" fillId="2" borderId="0" xfId="0" applyFont="1" applyBorder="1"/>
    <xf numFmtId="0" fontId="79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9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9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0" fillId="2" borderId="5" xfId="0" applyFont="1" applyBorder="1"/>
    <xf numFmtId="1" fontId="80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9" fillId="2" borderId="5" xfId="0" applyFont="1" applyBorder="1"/>
    <xf numFmtId="0" fontId="3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830" fillId="2" borderId="0" xfId="0" applyNumberFormat="1" applyFont="1" applyBorder="1" applyAlignment="1">
      <alignment horizontal="center"/>
    </xf>
    <xf numFmtId="1" fontId="830" fillId="2" borderId="0" xfId="0" applyNumberFormat="1" applyFont="1" applyBorder="1"/>
    <xf numFmtId="0" fontId="830" fillId="2" borderId="5" xfId="0" applyFont="1" applyBorder="1"/>
    <xf numFmtId="0" fontId="831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831" fillId="2" borderId="5" xfId="0" applyFont="1" applyBorder="1"/>
    <xf numFmtId="0" fontId="7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33" fillId="2" borderId="4" xfId="0" applyFont="1" applyBorder="1" applyAlignment="1">
      <alignment horizontal="center"/>
    </xf>
    <xf numFmtId="0" fontId="833" fillId="2" borderId="0" xfId="0" applyFont="1" applyBorder="1" applyAlignment="1">
      <alignment horizontal="center"/>
    </xf>
    <xf numFmtId="0" fontId="833" fillId="2" borderId="0" xfId="0" applyFont="1" applyBorder="1"/>
    <xf numFmtId="0" fontId="833" fillId="2" borderId="5" xfId="0" applyFont="1" applyBorder="1"/>
    <xf numFmtId="0" fontId="7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4" xfId="0" applyFont="1" applyBorder="1"/>
    <xf numFmtId="0" fontId="837" fillId="2" borderId="0" xfId="0" applyFont="1" applyBorder="1"/>
    <xf numFmtId="0" fontId="837" fillId="2" borderId="0" xfId="0" applyFont="1" applyBorder="1" applyAlignment="1">
      <alignment horizontal="center"/>
    </xf>
    <xf numFmtId="1" fontId="837" fillId="2" borderId="0" xfId="0" applyNumberFormat="1" applyFont="1" applyBorder="1"/>
    <xf numFmtId="0" fontId="837" fillId="2" borderId="5" xfId="0" applyFont="1" applyBorder="1"/>
    <xf numFmtId="0" fontId="838" fillId="2" borderId="11" xfId="0" applyFont="1" applyBorder="1"/>
    <xf numFmtId="0" fontId="838" fillId="2" borderId="12" xfId="0" applyFont="1" applyBorder="1"/>
    <xf numFmtId="0" fontId="838" fillId="2" borderId="12" xfId="0" applyFont="1" applyBorder="1" applyAlignment="1">
      <alignment horizontal="center"/>
    </xf>
    <xf numFmtId="1" fontId="838" fillId="2" borderId="12" xfId="0" applyNumberFormat="1" applyFont="1" applyBorder="1"/>
    <xf numFmtId="0" fontId="838" fillId="2" borderId="10" xfId="0" applyFont="1" applyBorder="1"/>
    <xf numFmtId="1" fontId="83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1" fontId="861" fillId="2" borderId="0" xfId="0" applyNumberFormat="1" applyFont="1"/>
    <xf numFmtId="0" fontId="861" fillId="2" borderId="0" xfId="0" applyFont="1"/>
    <xf numFmtId="1" fontId="862" fillId="2" borderId="0" xfId="0" applyNumberFormat="1" applyFont="1"/>
    <xf numFmtId="1" fontId="863" fillId="2" borderId="0" xfId="0" applyNumberFormat="1" applyFont="1"/>
    <xf numFmtId="1" fontId="86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865" fillId="2" borderId="1" xfId="0" applyFont="1" applyBorder="1"/>
    <xf numFmtId="0" fontId="865" fillId="2" borderId="2" xfId="0" applyFont="1" applyBorder="1"/>
    <xf numFmtId="0" fontId="865" fillId="2" borderId="2" xfId="0" applyFont="1" applyBorder="1" applyAlignment="1">
      <alignment horizontal="center"/>
    </xf>
    <xf numFmtId="0" fontId="86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868" fillId="2" borderId="0" xfId="0" applyFont="1" applyBorder="1" applyAlignment="1">
      <alignment horizontal="left"/>
    </xf>
    <xf numFmtId="0" fontId="868" fillId="2" borderId="0" xfId="0" applyFont="1" applyBorder="1"/>
    <xf numFmtId="0" fontId="868" fillId="2" borderId="5" xfId="0" applyFont="1" applyBorder="1"/>
    <xf numFmtId="0" fontId="3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3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3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3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3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3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874" fillId="2" borderId="5" xfId="0" applyFont="1" applyBorder="1"/>
    <xf numFmtId="0" fontId="3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875" fillId="2" borderId="5" xfId="0" applyFont="1" applyBorder="1"/>
    <xf numFmtId="0" fontId="3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3" fillId="2" borderId="0" xfId="0" applyFont="1" applyBorder="1"/>
    <xf numFmtId="0" fontId="876" fillId="2" borderId="5" xfId="0" applyFont="1" applyBorder="1"/>
    <xf numFmtId="0" fontId="3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877" fillId="2" borderId="5" xfId="0" applyFont="1" applyBorder="1"/>
    <xf numFmtId="0" fontId="3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6" xfId="0" applyFont="1" applyBorder="1" applyAlignment="1">
      <alignment horizontal="center"/>
    </xf>
    <xf numFmtId="0" fontId="878" fillId="2" borderId="3" xfId="0" applyFont="1" applyBorder="1" applyAlignment="1">
      <alignment horizontal="center" wrapText="1"/>
    </xf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880" fillId="2" borderId="7" xfId="0" applyFont="1" applyBorder="1"/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2" fillId="2" borderId="5" xfId="0" applyFont="1" applyBorder="1"/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883" fillId="2" borderId="7" xfId="0" applyFont="1" applyBorder="1" applyAlignment="1">
      <alignment horizontal="center" vertical="center"/>
    </xf>
    <xf numFmtId="2" fontId="883" fillId="2" borderId="5" xfId="0" applyNumberFormat="1" applyFont="1" applyBorder="1" applyAlignment="1">
      <alignment horizontal="center"/>
    </xf>
    <xf numFmtId="0" fontId="88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884" fillId="2" borderId="9" xfId="0" applyFont="1" applyBorder="1" applyAlignment="1">
      <alignment horizontal="center"/>
    </xf>
    <xf numFmtId="0" fontId="884" fillId="2" borderId="10" xfId="0" applyFont="1" applyBorder="1" applyAlignment="1">
      <alignment horizontal="center"/>
    </xf>
    <xf numFmtId="0" fontId="884" fillId="2" borderId="5" xfId="0" applyFont="1" applyBorder="1"/>
    <xf numFmtId="0" fontId="3" fillId="2" borderId="4" xfId="0" applyFont="1" applyBorder="1"/>
    <xf numFmtId="0" fontId="885" fillId="2" borderId="0" xfId="0" applyFont="1" applyBorder="1"/>
    <xf numFmtId="0" fontId="3" fillId="2" borderId="0" xfId="0" applyFont="1" applyBorder="1" applyAlignment="1">
      <alignment horizontal="center"/>
    </xf>
    <xf numFmtId="0" fontId="885" fillId="2" borderId="0" xfId="0" applyFont="1" applyBorder="1" applyAlignment="1">
      <alignment horizontal="center"/>
    </xf>
    <xf numFmtId="0" fontId="885" fillId="2" borderId="9" xfId="0" applyFont="1" applyBorder="1"/>
    <xf numFmtId="0" fontId="885" fillId="2" borderId="10" xfId="0" applyFont="1" applyBorder="1"/>
    <xf numFmtId="0" fontId="885" fillId="2" borderId="5" xfId="0" applyFont="1" applyBorder="1"/>
    <xf numFmtId="0" fontId="886" fillId="2" borderId="4" xfId="0" applyFont="1" applyBorder="1"/>
    <xf numFmtId="0" fontId="886" fillId="2" borderId="0" xfId="0" applyFont="1" applyBorder="1"/>
    <xf numFmtId="0" fontId="886" fillId="2" borderId="0" xfId="0" applyFont="1" applyBorder="1" applyAlignment="1">
      <alignment horizontal="center"/>
    </xf>
    <xf numFmtId="0" fontId="886" fillId="2" borderId="5" xfId="0" applyFont="1" applyBorder="1"/>
    <xf numFmtId="0" fontId="3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887" fillId="2" borderId="5" xfId="0" applyFont="1" applyBorder="1"/>
    <xf numFmtId="0" fontId="889" fillId="2" borderId="4" xfId="0" applyFont="1" applyBorder="1"/>
    <xf numFmtId="0" fontId="889" fillId="2" borderId="0" xfId="0" applyFont="1" applyBorder="1"/>
    <xf numFmtId="0" fontId="889" fillId="2" borderId="0" xfId="0" applyFont="1" applyBorder="1" applyAlignment="1">
      <alignment horizontal="center"/>
    </xf>
    <xf numFmtId="0" fontId="888" fillId="2" borderId="0" xfId="0" applyFont="1" applyBorder="1" applyAlignment="1">
      <alignment horizontal="center"/>
    </xf>
    <xf numFmtId="0" fontId="88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890" fillId="2" borderId="0" xfId="0" applyFont="1" applyBorder="1"/>
    <xf numFmtId="0" fontId="89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89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89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5" fillId="2" borderId="5" xfId="0" applyFont="1" applyBorder="1"/>
    <xf numFmtId="1" fontId="89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4" fillId="2" borderId="5" xfId="0" applyFont="1" applyBorder="1"/>
    <xf numFmtId="0" fontId="3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925" fillId="2" borderId="0" xfId="0" applyNumberFormat="1" applyFont="1" applyBorder="1" applyAlignment="1">
      <alignment horizontal="center"/>
    </xf>
    <xf numFmtId="1" fontId="925" fillId="2" borderId="0" xfId="0" applyNumberFormat="1" applyFont="1" applyBorder="1"/>
    <xf numFmtId="0" fontId="925" fillId="2" borderId="5" xfId="0" applyFont="1" applyBorder="1"/>
    <xf numFmtId="0" fontId="926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926" fillId="2" borderId="5" xfId="0" applyFont="1" applyBorder="1"/>
    <xf numFmtId="0" fontId="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928" fillId="2" borderId="4" xfId="0" applyFont="1" applyBorder="1" applyAlignment="1">
      <alignment horizontal="center"/>
    </xf>
    <xf numFmtId="0" fontId="928" fillId="2" borderId="0" xfId="0" applyFont="1" applyBorder="1" applyAlignment="1">
      <alignment horizontal="center"/>
    </xf>
    <xf numFmtId="0" fontId="928" fillId="2" borderId="0" xfId="0" applyFont="1" applyBorder="1"/>
    <xf numFmtId="0" fontId="928" fillId="2" borderId="5" xfId="0" applyFont="1" applyBorder="1"/>
    <xf numFmtId="0" fontId="7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4" xfId="0" applyFont="1" applyBorder="1"/>
    <xf numFmtId="0" fontId="932" fillId="2" borderId="0" xfId="0" applyFont="1" applyBorder="1"/>
    <xf numFmtId="0" fontId="932" fillId="2" borderId="0" xfId="0" applyFont="1" applyBorder="1" applyAlignment="1">
      <alignment horizontal="center"/>
    </xf>
    <xf numFmtId="1" fontId="932" fillId="2" borderId="0" xfId="0" applyNumberFormat="1" applyFont="1" applyBorder="1"/>
    <xf numFmtId="0" fontId="932" fillId="2" borderId="5" xfId="0" applyFont="1" applyBorder="1"/>
    <xf numFmtId="0" fontId="933" fillId="2" borderId="11" xfId="0" applyFont="1" applyBorder="1"/>
    <xf numFmtId="0" fontId="933" fillId="2" borderId="12" xfId="0" applyFont="1" applyBorder="1"/>
    <xf numFmtId="0" fontId="933" fillId="2" borderId="12" xfId="0" applyFont="1" applyBorder="1" applyAlignment="1">
      <alignment horizontal="center"/>
    </xf>
    <xf numFmtId="1" fontId="933" fillId="2" borderId="12" xfId="0" applyNumberFormat="1" applyFont="1" applyBorder="1"/>
    <xf numFmtId="0" fontId="933" fillId="2" borderId="10" xfId="0" applyFont="1" applyBorder="1"/>
    <xf numFmtId="1" fontId="93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1" fontId="956" fillId="2" borderId="0" xfId="0" applyNumberFormat="1" applyFont="1"/>
    <xf numFmtId="0" fontId="956" fillId="2" borderId="0" xfId="0" applyFont="1"/>
    <xf numFmtId="1" fontId="957" fillId="2" borderId="0" xfId="0" applyNumberFormat="1" applyFont="1"/>
    <xf numFmtId="1" fontId="958" fillId="2" borderId="0" xfId="0" applyNumberFormat="1" applyFont="1"/>
    <xf numFmtId="1" fontId="95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960" fillId="2" borderId="1" xfId="0" applyFont="1" applyBorder="1"/>
    <xf numFmtId="0" fontId="960" fillId="2" borderId="2" xfId="0" applyFont="1" applyBorder="1"/>
    <xf numFmtId="0" fontId="960" fillId="2" borderId="2" xfId="0" applyFont="1" applyBorder="1" applyAlignment="1">
      <alignment horizontal="center"/>
    </xf>
    <xf numFmtId="0" fontId="96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963" fillId="2" borderId="0" xfId="0" applyFont="1" applyBorder="1" applyAlignment="1">
      <alignment horizontal="left"/>
    </xf>
    <xf numFmtId="0" fontId="963" fillId="2" borderId="0" xfId="0" applyFont="1" applyBorder="1"/>
    <xf numFmtId="0" fontId="963" fillId="2" borderId="5" xfId="0" applyFont="1" applyBorder="1"/>
    <xf numFmtId="0" fontId="3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3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3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3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3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3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969" fillId="2" borderId="5" xfId="0" applyFont="1" applyBorder="1"/>
    <xf numFmtId="0" fontId="3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970" fillId="2" borderId="5" xfId="0" applyFont="1" applyBorder="1"/>
    <xf numFmtId="0" fontId="3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3" fillId="2" borderId="0" xfId="0" applyFont="1" applyBorder="1"/>
    <xf numFmtId="0" fontId="971" fillId="2" borderId="5" xfId="0" applyFont="1" applyBorder="1"/>
    <xf numFmtId="0" fontId="3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972" fillId="2" borderId="5" xfId="0" applyFont="1" applyBorder="1"/>
    <xf numFmtId="0" fontId="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6" xfId="0" applyFont="1" applyBorder="1" applyAlignment="1">
      <alignment horizontal="center"/>
    </xf>
    <xf numFmtId="0" fontId="973" fillId="2" borderId="3" xfId="0" applyFont="1" applyBorder="1" applyAlignment="1">
      <alignment horizontal="center" wrapText="1"/>
    </xf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975" fillId="2" borderId="7" xfId="0" applyFont="1" applyBorder="1"/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7" fillId="2" borderId="5" xfId="0" applyFont="1" applyBorder="1"/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978" fillId="2" borderId="7" xfId="0" applyFont="1" applyBorder="1" applyAlignment="1">
      <alignment horizontal="center" vertical="center"/>
    </xf>
    <xf numFmtId="2" fontId="978" fillId="2" borderId="5" xfId="0" applyNumberFormat="1" applyFont="1" applyBorder="1" applyAlignment="1">
      <alignment horizontal="center"/>
    </xf>
    <xf numFmtId="0" fontId="97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979" fillId="2" borderId="9" xfId="0" applyFont="1" applyBorder="1" applyAlignment="1">
      <alignment horizontal="center"/>
    </xf>
    <xf numFmtId="0" fontId="979" fillId="2" borderId="10" xfId="0" applyFont="1" applyBorder="1" applyAlignment="1">
      <alignment horizontal="center"/>
    </xf>
    <xf numFmtId="0" fontId="979" fillId="2" borderId="5" xfId="0" applyFont="1" applyBorder="1"/>
    <xf numFmtId="0" fontId="3" fillId="2" borderId="4" xfId="0" applyFont="1" applyBorder="1"/>
    <xf numFmtId="0" fontId="980" fillId="2" borderId="0" xfId="0" applyFont="1" applyBorder="1"/>
    <xf numFmtId="0" fontId="3" fillId="2" borderId="0" xfId="0" applyFont="1" applyBorder="1" applyAlignment="1">
      <alignment horizontal="center"/>
    </xf>
    <xf numFmtId="0" fontId="980" fillId="2" borderId="0" xfId="0" applyFont="1" applyBorder="1" applyAlignment="1">
      <alignment horizontal="center"/>
    </xf>
    <xf numFmtId="0" fontId="980" fillId="2" borderId="9" xfId="0" applyFont="1" applyBorder="1"/>
    <xf numFmtId="0" fontId="980" fillId="2" borderId="10" xfId="0" applyFont="1" applyBorder="1"/>
    <xf numFmtId="0" fontId="980" fillId="2" borderId="5" xfId="0" applyFont="1" applyBorder="1"/>
    <xf numFmtId="0" fontId="981" fillId="2" borderId="4" xfId="0" applyFont="1" applyBorder="1"/>
    <xf numFmtId="0" fontId="981" fillId="2" borderId="0" xfId="0" applyFont="1" applyBorder="1"/>
    <xf numFmtId="0" fontId="981" fillId="2" borderId="0" xfId="0" applyFont="1" applyBorder="1" applyAlignment="1">
      <alignment horizontal="center"/>
    </xf>
    <xf numFmtId="0" fontId="981" fillId="2" borderId="5" xfId="0" applyFont="1" applyBorder="1"/>
    <xf numFmtId="0" fontId="3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982" fillId="2" borderId="5" xfId="0" applyFont="1" applyBorder="1"/>
    <xf numFmtId="0" fontId="984" fillId="2" borderId="4" xfId="0" applyFont="1" applyBorder="1"/>
    <xf numFmtId="0" fontId="984" fillId="2" borderId="0" xfId="0" applyFont="1" applyBorder="1"/>
    <xf numFmtId="0" fontId="984" fillId="2" borderId="0" xfId="0" applyFont="1" applyBorder="1" applyAlignment="1">
      <alignment horizontal="center"/>
    </xf>
    <xf numFmtId="0" fontId="983" fillId="2" borderId="0" xfId="0" applyFont="1" applyBorder="1" applyAlignment="1">
      <alignment horizontal="center"/>
    </xf>
    <xf numFmtId="0" fontId="98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985" fillId="2" borderId="0" xfId="0" applyFont="1" applyBorder="1"/>
    <xf numFmtId="0" fontId="98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98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98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0" fillId="2" borderId="5" xfId="0" applyFont="1" applyBorder="1"/>
    <xf numFmtId="1" fontId="99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9" fillId="2" borderId="5" xfId="0" applyFont="1" applyBorder="1"/>
    <xf numFmtId="0" fontId="3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1020" fillId="2" borderId="0" xfId="0" applyNumberFormat="1" applyFont="1" applyBorder="1" applyAlignment="1">
      <alignment horizontal="center"/>
    </xf>
    <xf numFmtId="1" fontId="1020" fillId="2" borderId="0" xfId="0" applyNumberFormat="1" applyFont="1" applyBorder="1"/>
    <xf numFmtId="0" fontId="1020" fillId="2" borderId="5" xfId="0" applyFont="1" applyBorder="1"/>
    <xf numFmtId="0" fontId="1021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021" fillId="2" borderId="5" xfId="0" applyFont="1" applyBorder="1"/>
    <xf numFmtId="0" fontId="7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1023" fillId="2" borderId="4" xfId="0" applyFont="1" applyBorder="1" applyAlignment="1">
      <alignment horizontal="center"/>
    </xf>
    <xf numFmtId="0" fontId="1023" fillId="2" borderId="0" xfId="0" applyFont="1" applyBorder="1" applyAlignment="1">
      <alignment horizontal="center"/>
    </xf>
    <xf numFmtId="0" fontId="1023" fillId="2" borderId="0" xfId="0" applyFont="1" applyBorder="1"/>
    <xf numFmtId="0" fontId="1023" fillId="2" borderId="5" xfId="0" applyFont="1" applyBorder="1"/>
    <xf numFmtId="0" fontId="7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4" xfId="0" applyFont="1" applyBorder="1"/>
    <xf numFmtId="0" fontId="1027" fillId="2" borderId="0" xfId="0" applyFont="1" applyBorder="1"/>
    <xf numFmtId="0" fontId="1027" fillId="2" borderId="0" xfId="0" applyFont="1" applyBorder="1" applyAlignment="1">
      <alignment horizontal="center"/>
    </xf>
    <xf numFmtId="1" fontId="1027" fillId="2" borderId="0" xfId="0" applyNumberFormat="1" applyFont="1" applyBorder="1"/>
    <xf numFmtId="0" fontId="1027" fillId="2" borderId="5" xfId="0" applyFont="1" applyBorder="1"/>
    <xf numFmtId="0" fontId="1028" fillId="2" borderId="11" xfId="0" applyFont="1" applyBorder="1"/>
    <xf numFmtId="0" fontId="1028" fillId="2" borderId="12" xfId="0" applyFont="1" applyBorder="1"/>
    <xf numFmtId="0" fontId="1028" fillId="2" borderId="12" xfId="0" applyFont="1" applyBorder="1" applyAlignment="1">
      <alignment horizontal="center"/>
    </xf>
    <xf numFmtId="1" fontId="1028" fillId="2" borderId="12" xfId="0" applyNumberFormat="1" applyFont="1" applyBorder="1"/>
    <xf numFmtId="0" fontId="1028" fillId="2" borderId="10" xfId="0" applyFont="1" applyBorder="1"/>
    <xf numFmtId="1" fontId="102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1" fontId="1051" fillId="2" borderId="0" xfId="0" applyNumberFormat="1" applyFont="1"/>
    <xf numFmtId="0" fontId="1051" fillId="2" borderId="0" xfId="0" applyFont="1"/>
    <xf numFmtId="1" fontId="1052" fillId="2" borderId="0" xfId="0" applyNumberFormat="1" applyFont="1"/>
    <xf numFmtId="1" fontId="1053" fillId="2" borderId="0" xfId="0" applyNumberFormat="1" applyFont="1"/>
    <xf numFmtId="1" fontId="105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5" fillId="2" borderId="1" xfId="0" applyFont="1" applyBorder="1"/>
    <xf numFmtId="0" fontId="1055" fillId="2" borderId="2" xfId="0" applyFont="1" applyBorder="1"/>
    <xf numFmtId="0" fontId="1055" fillId="2" borderId="2" xfId="0" applyFont="1" applyBorder="1" applyAlignment="1">
      <alignment horizontal="center"/>
    </xf>
    <xf numFmtId="0" fontId="105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58" fillId="2" borderId="0" xfId="0" applyFont="1" applyBorder="1" applyAlignment="1">
      <alignment horizontal="left"/>
    </xf>
    <xf numFmtId="0" fontId="1058" fillId="2" borderId="0" xfId="0" applyFont="1" applyBorder="1"/>
    <xf numFmtId="0" fontId="1058" fillId="2" borderId="5" xfId="0" applyFont="1" applyBorder="1"/>
    <xf numFmtId="0" fontId="3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3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3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3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3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3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1064" fillId="2" borderId="5" xfId="0" applyFont="1" applyBorder="1"/>
    <xf numFmtId="0" fontId="3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065" fillId="2" borderId="5" xfId="0" applyFont="1" applyBorder="1"/>
    <xf numFmtId="0" fontId="3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3" fillId="2" borderId="0" xfId="0" applyFont="1" applyBorder="1"/>
    <xf numFmtId="0" fontId="1066" fillId="2" borderId="5" xfId="0" applyFont="1" applyBorder="1"/>
    <xf numFmtId="0" fontId="3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1067" fillId="2" borderId="5" xfId="0" applyFont="1" applyBorder="1"/>
    <xf numFmtId="0" fontId="3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6" xfId="0" applyFont="1" applyBorder="1" applyAlignment="1">
      <alignment horizontal="center"/>
    </xf>
    <xf numFmtId="0" fontId="1068" fillId="2" borderId="3" xfId="0" applyFont="1" applyBorder="1" applyAlignment="1">
      <alignment horizontal="center" wrapText="1"/>
    </xf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1070" fillId="2" borderId="7" xfId="0" applyFont="1" applyBorder="1"/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2" fillId="2" borderId="5" xfId="0" applyFont="1" applyBorder="1"/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073" fillId="2" borderId="7" xfId="0" applyFont="1" applyBorder="1" applyAlignment="1">
      <alignment horizontal="center" vertical="center"/>
    </xf>
    <xf numFmtId="2" fontId="1073" fillId="2" borderId="5" xfId="0" applyNumberFormat="1" applyFont="1" applyBorder="1" applyAlignment="1">
      <alignment horizontal="center"/>
    </xf>
    <xf numFmtId="0" fontId="107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0" fontId="1074" fillId="2" borderId="9" xfId="0" applyFont="1" applyBorder="1" applyAlignment="1">
      <alignment horizontal="center"/>
    </xf>
    <xf numFmtId="0" fontId="1074" fillId="2" borderId="10" xfId="0" applyFont="1" applyBorder="1" applyAlignment="1">
      <alignment horizontal="center"/>
    </xf>
    <xf numFmtId="0" fontId="1074" fillId="2" borderId="5" xfId="0" applyFont="1" applyBorder="1"/>
    <xf numFmtId="0" fontId="3" fillId="2" borderId="4" xfId="0" applyFont="1" applyBorder="1"/>
    <xf numFmtId="0" fontId="1075" fillId="2" borderId="0" xfId="0" applyFont="1" applyBorder="1"/>
    <xf numFmtId="0" fontId="3" fillId="2" borderId="0" xfId="0" applyFont="1" applyBorder="1" applyAlignment="1">
      <alignment horizontal="center"/>
    </xf>
    <xf numFmtId="0" fontId="1075" fillId="2" borderId="0" xfId="0" applyFont="1" applyBorder="1" applyAlignment="1">
      <alignment horizontal="center"/>
    </xf>
    <xf numFmtId="0" fontId="1075" fillId="2" borderId="9" xfId="0" applyFont="1" applyBorder="1"/>
    <xf numFmtId="0" fontId="1075" fillId="2" borderId="10" xfId="0" applyFont="1" applyBorder="1"/>
    <xf numFmtId="0" fontId="1075" fillId="2" borderId="5" xfId="0" applyFont="1" applyBorder="1"/>
    <xf numFmtId="0" fontId="1076" fillId="2" borderId="4" xfId="0" applyFont="1" applyBorder="1"/>
    <xf numFmtId="0" fontId="1076" fillId="2" borderId="0" xfId="0" applyFont="1" applyBorder="1"/>
    <xf numFmtId="0" fontId="1076" fillId="2" borderId="0" xfId="0" applyFont="1" applyBorder="1" applyAlignment="1">
      <alignment horizontal="center"/>
    </xf>
    <xf numFmtId="0" fontId="1076" fillId="2" borderId="5" xfId="0" applyFont="1" applyBorder="1"/>
    <xf numFmtId="0" fontId="3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077" fillId="2" borderId="5" xfId="0" applyFont="1" applyBorder="1"/>
    <xf numFmtId="0" fontId="1079" fillId="2" borderId="4" xfId="0" applyFont="1" applyBorder="1"/>
    <xf numFmtId="0" fontId="1079" fillId="2" borderId="0" xfId="0" applyFont="1" applyBorder="1"/>
    <xf numFmtId="0" fontId="1079" fillId="2" borderId="0" xfId="0" applyFont="1" applyBorder="1" applyAlignment="1">
      <alignment horizontal="center"/>
    </xf>
    <xf numFmtId="0" fontId="1078" fillId="2" borderId="0" xfId="0" applyFont="1" applyBorder="1" applyAlignment="1">
      <alignment horizontal="center"/>
    </xf>
    <xf numFmtId="0" fontId="107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080" fillId="2" borderId="0" xfId="0" applyFont="1" applyBorder="1"/>
    <xf numFmtId="0" fontId="108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08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08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5" fillId="2" borderId="5" xfId="0" applyFont="1" applyBorder="1"/>
    <xf numFmtId="1" fontId="108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4" fillId="2" borderId="5" xfId="0" applyFont="1" applyBorder="1"/>
    <xf numFmtId="0" fontId="3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1115" fillId="2" borderId="0" xfId="0" applyNumberFormat="1" applyFont="1" applyBorder="1" applyAlignment="1">
      <alignment horizontal="center"/>
    </xf>
    <xf numFmtId="1" fontId="1115" fillId="2" borderId="0" xfId="0" applyNumberFormat="1" applyFont="1" applyBorder="1"/>
    <xf numFmtId="0" fontId="1115" fillId="2" borderId="5" xfId="0" applyFont="1" applyBorder="1"/>
    <xf numFmtId="0" fontId="1116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116" fillId="2" borderId="5" xfId="0" applyFont="1" applyBorder="1"/>
    <xf numFmtId="0" fontId="7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111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1118" fillId="2" borderId="4" xfId="0" applyFont="1" applyBorder="1" applyAlignment="1">
      <alignment horizontal="center"/>
    </xf>
    <xf numFmtId="0" fontId="1118" fillId="2" borderId="0" xfId="0" applyFont="1" applyBorder="1" applyAlignment="1">
      <alignment horizontal="center"/>
    </xf>
    <xf numFmtId="0" fontId="1118" fillId="2" borderId="0" xfId="0" applyFont="1" applyBorder="1"/>
    <xf numFmtId="0" fontId="1118" fillId="2" borderId="5" xfId="0" applyFont="1" applyBorder="1"/>
    <xf numFmtId="0" fontId="7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4" xfId="0" applyFont="1" applyBorder="1"/>
    <xf numFmtId="0" fontId="1122" fillId="2" borderId="0" xfId="0" applyFont="1" applyBorder="1"/>
    <xf numFmtId="0" fontId="1122" fillId="2" borderId="0" xfId="0" applyFont="1" applyBorder="1" applyAlignment="1">
      <alignment horizontal="center"/>
    </xf>
    <xf numFmtId="1" fontId="1122" fillId="2" borderId="0" xfId="0" applyNumberFormat="1" applyFont="1" applyBorder="1"/>
    <xf numFmtId="0" fontId="1122" fillId="2" borderId="5" xfId="0" applyFont="1" applyBorder="1"/>
    <xf numFmtId="0" fontId="1123" fillId="2" borderId="11" xfId="0" applyFont="1" applyBorder="1"/>
    <xf numFmtId="0" fontId="1123" fillId="2" borderId="12" xfId="0" applyFont="1" applyBorder="1"/>
    <xf numFmtId="0" fontId="1123" fillId="2" borderId="12" xfId="0" applyFont="1" applyBorder="1" applyAlignment="1">
      <alignment horizontal="center"/>
    </xf>
    <xf numFmtId="1" fontId="1123" fillId="2" borderId="12" xfId="0" applyNumberFormat="1" applyFont="1" applyBorder="1"/>
    <xf numFmtId="0" fontId="1123" fillId="2" borderId="10" xfId="0" applyFont="1" applyBorder="1"/>
    <xf numFmtId="1" fontId="112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1" fontId="1146" fillId="2" borderId="0" xfId="0" applyNumberFormat="1" applyFont="1"/>
    <xf numFmtId="0" fontId="1146" fillId="2" borderId="0" xfId="0" applyFont="1"/>
    <xf numFmtId="1" fontId="1147" fillId="2" borderId="0" xfId="0" applyNumberFormat="1" applyFont="1"/>
    <xf numFmtId="1" fontId="1148" fillId="2" borderId="0" xfId="0" applyNumberFormat="1" applyFont="1"/>
    <xf numFmtId="1" fontId="114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150" fillId="2" borderId="1" xfId="0" applyFont="1" applyBorder="1"/>
    <xf numFmtId="0" fontId="1150" fillId="2" borderId="2" xfId="0" applyFont="1" applyBorder="1"/>
    <xf numFmtId="0" fontId="1150" fillId="2" borderId="2" xfId="0" applyFont="1" applyBorder="1" applyAlignment="1">
      <alignment horizontal="center"/>
    </xf>
    <xf numFmtId="0" fontId="115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53" fillId="2" borderId="0" xfId="0" applyFont="1" applyBorder="1" applyAlignment="1">
      <alignment horizontal="left"/>
    </xf>
    <xf numFmtId="0" fontId="1153" fillId="2" borderId="0" xfId="0" applyFont="1" applyBorder="1"/>
    <xf numFmtId="0" fontId="1153" fillId="2" borderId="5" xfId="0" applyFont="1" applyBorder="1"/>
    <xf numFmtId="0" fontId="3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3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3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3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3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3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1159" fillId="2" borderId="5" xfId="0" applyFont="1" applyBorder="1"/>
    <xf numFmtId="0" fontId="3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60" fillId="2" borderId="5" xfId="0" applyFont="1" applyBorder="1"/>
    <xf numFmtId="0" fontId="3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3" fillId="2" borderId="0" xfId="0" applyFont="1" applyBorder="1"/>
    <xf numFmtId="0" fontId="1161" fillId="2" borderId="5" xfId="0" applyFont="1" applyBorder="1"/>
    <xf numFmtId="0" fontId="3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1162" fillId="2" borderId="5" xfId="0" applyFont="1" applyBorder="1"/>
    <xf numFmtId="0" fontId="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6" xfId="0" applyFont="1" applyBorder="1" applyAlignment="1">
      <alignment horizontal="center"/>
    </xf>
    <xf numFmtId="0" fontId="1163" fillId="2" borderId="3" xfId="0" applyFont="1" applyBorder="1" applyAlignment="1">
      <alignment horizontal="center" wrapText="1"/>
    </xf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1165" fillId="2" borderId="7" xfId="0" applyFont="1" applyBorder="1"/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6" fillId="2" borderId="5" xfId="0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7" fillId="2" borderId="5" xfId="0" applyFont="1" applyBorder="1"/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168" fillId="2" borderId="7" xfId="0" applyFont="1" applyBorder="1" applyAlignment="1">
      <alignment horizontal="center" vertical="center"/>
    </xf>
    <xf numFmtId="2" fontId="1168" fillId="2" borderId="5" xfId="0" applyNumberFormat="1" applyFont="1" applyBorder="1" applyAlignment="1">
      <alignment horizontal="center"/>
    </xf>
    <xf numFmtId="0" fontId="116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0" fontId="1169" fillId="2" borderId="9" xfId="0" applyFont="1" applyBorder="1" applyAlignment="1">
      <alignment horizontal="center"/>
    </xf>
    <xf numFmtId="0" fontId="1169" fillId="2" borderId="10" xfId="0" applyFont="1" applyBorder="1" applyAlignment="1">
      <alignment horizontal="center"/>
    </xf>
    <xf numFmtId="0" fontId="1169" fillId="2" borderId="5" xfId="0" applyFont="1" applyBorder="1"/>
    <xf numFmtId="0" fontId="3" fillId="2" borderId="4" xfId="0" applyFont="1" applyBorder="1"/>
    <xf numFmtId="0" fontId="1170" fillId="2" borderId="0" xfId="0" applyFont="1" applyBorder="1"/>
    <xf numFmtId="0" fontId="3" fillId="2" borderId="0" xfId="0" applyFont="1" applyBorder="1" applyAlignment="1">
      <alignment horizontal="center"/>
    </xf>
    <xf numFmtId="0" fontId="1170" fillId="2" borderId="0" xfId="0" applyFont="1" applyBorder="1" applyAlignment="1">
      <alignment horizontal="center"/>
    </xf>
    <xf numFmtId="0" fontId="1170" fillId="2" borderId="9" xfId="0" applyFont="1" applyBorder="1"/>
    <xf numFmtId="0" fontId="1170" fillId="2" borderId="10" xfId="0" applyFont="1" applyBorder="1"/>
    <xf numFmtId="0" fontId="1170" fillId="2" borderId="5" xfId="0" applyFont="1" applyBorder="1"/>
    <xf numFmtId="0" fontId="1171" fillId="2" borderId="4" xfId="0" applyFont="1" applyBorder="1"/>
    <xf numFmtId="0" fontId="1171" fillId="2" borderId="0" xfId="0" applyFont="1" applyBorder="1"/>
    <xf numFmtId="0" fontId="1171" fillId="2" borderId="0" xfId="0" applyFont="1" applyBorder="1" applyAlignment="1">
      <alignment horizontal="center"/>
    </xf>
    <xf numFmtId="0" fontId="1171" fillId="2" borderId="5" xfId="0" applyFont="1" applyBorder="1"/>
    <xf numFmtId="0" fontId="3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172" fillId="2" borderId="5" xfId="0" applyFont="1" applyBorder="1"/>
    <xf numFmtId="0" fontId="1174" fillId="2" borderId="4" xfId="0" applyFont="1" applyBorder="1"/>
    <xf numFmtId="0" fontId="1174" fillId="2" borderId="0" xfId="0" applyFont="1" applyBorder="1"/>
    <xf numFmtId="0" fontId="1174" fillId="2" borderId="0" xfId="0" applyFont="1" applyBorder="1" applyAlignment="1">
      <alignment horizontal="center"/>
    </xf>
    <xf numFmtId="0" fontId="1173" fillId="2" borderId="0" xfId="0" applyFont="1" applyBorder="1" applyAlignment="1">
      <alignment horizontal="center"/>
    </xf>
    <xf numFmtId="0" fontId="117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175" fillId="2" borderId="0" xfId="0" applyFont="1" applyBorder="1"/>
    <xf numFmtId="0" fontId="117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17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17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0" fillId="2" borderId="5" xfId="0" applyFont="1" applyBorder="1"/>
    <xf numFmtId="1" fontId="118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9" fillId="2" borderId="5" xfId="0" applyFont="1" applyBorder="1"/>
    <xf numFmtId="0" fontId="3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1210" fillId="2" borderId="0" xfId="0" applyNumberFormat="1" applyFont="1" applyBorder="1" applyAlignment="1">
      <alignment horizontal="center"/>
    </xf>
    <xf numFmtId="1" fontId="1210" fillId="2" borderId="0" xfId="0" applyNumberFormat="1" applyFont="1" applyBorder="1"/>
    <xf numFmtId="0" fontId="1210" fillId="2" borderId="5" xfId="0" applyFont="1" applyBorder="1"/>
    <xf numFmtId="0" fontId="1211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211" fillId="2" borderId="5" xfId="0" applyFont="1" applyBorder="1"/>
    <xf numFmtId="0" fontId="7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121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1213" fillId="2" borderId="4" xfId="0" applyFont="1" applyBorder="1" applyAlignment="1">
      <alignment horizontal="center"/>
    </xf>
    <xf numFmtId="0" fontId="1213" fillId="2" borderId="0" xfId="0" applyFont="1" applyBorder="1" applyAlignment="1">
      <alignment horizontal="center"/>
    </xf>
    <xf numFmtId="0" fontId="1213" fillId="2" borderId="0" xfId="0" applyFont="1" applyBorder="1"/>
    <xf numFmtId="0" fontId="1213" fillId="2" borderId="5" xfId="0" applyFont="1" applyBorder="1"/>
    <xf numFmtId="0" fontId="7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4" xfId="0" applyFont="1" applyBorder="1"/>
    <xf numFmtId="0" fontId="1217" fillId="2" borderId="0" xfId="0" applyFont="1" applyBorder="1"/>
    <xf numFmtId="0" fontId="1217" fillId="2" borderId="0" xfId="0" applyFont="1" applyBorder="1" applyAlignment="1">
      <alignment horizontal="center"/>
    </xf>
    <xf numFmtId="1" fontId="1217" fillId="2" borderId="0" xfId="0" applyNumberFormat="1" applyFont="1" applyBorder="1"/>
    <xf numFmtId="0" fontId="1217" fillId="2" borderId="5" xfId="0" applyFont="1" applyBorder="1"/>
    <xf numFmtId="0" fontId="1218" fillId="2" borderId="11" xfId="0" applyFont="1" applyBorder="1"/>
    <xf numFmtId="0" fontId="1218" fillId="2" borderId="12" xfId="0" applyFont="1" applyBorder="1"/>
    <xf numFmtId="0" fontId="1218" fillId="2" borderId="12" xfId="0" applyFont="1" applyBorder="1" applyAlignment="1">
      <alignment horizontal="center"/>
    </xf>
    <xf numFmtId="1" fontId="1218" fillId="2" borderId="12" xfId="0" applyNumberFormat="1" applyFont="1" applyBorder="1"/>
    <xf numFmtId="0" fontId="1218" fillId="2" borderId="10" xfId="0" applyFont="1" applyBorder="1"/>
    <xf numFmtId="1" fontId="121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1" fontId="1241" fillId="2" borderId="0" xfId="0" applyNumberFormat="1" applyFont="1"/>
    <xf numFmtId="0" fontId="1241" fillId="2" borderId="0" xfId="0" applyFont="1"/>
    <xf numFmtId="1" fontId="1242" fillId="2" borderId="0" xfId="0" applyNumberFormat="1" applyFont="1"/>
    <xf numFmtId="1" fontId="1243" fillId="2" borderId="0" xfId="0" applyNumberFormat="1" applyFont="1"/>
    <xf numFmtId="1" fontId="124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245" fillId="2" borderId="1" xfId="0" applyFont="1" applyBorder="1"/>
    <xf numFmtId="0" fontId="1245" fillId="2" borderId="2" xfId="0" applyFont="1" applyBorder="1"/>
    <xf numFmtId="0" fontId="1245" fillId="2" borderId="2" xfId="0" applyFont="1" applyBorder="1" applyAlignment="1">
      <alignment horizontal="center"/>
    </xf>
    <xf numFmtId="0" fontId="124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48" fillId="2" borderId="0" xfId="0" applyFont="1" applyBorder="1" applyAlignment="1">
      <alignment horizontal="left"/>
    </xf>
    <xf numFmtId="0" fontId="1248" fillId="2" borderId="0" xfId="0" applyFont="1" applyBorder="1"/>
    <xf numFmtId="0" fontId="1248" fillId="2" borderId="5" xfId="0" applyFont="1" applyBorder="1"/>
    <xf numFmtId="0" fontId="3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3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3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3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3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3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1254" fillId="2" borderId="5" xfId="0" applyFont="1" applyBorder="1"/>
    <xf numFmtId="0" fontId="3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255" fillId="2" borderId="5" xfId="0" applyFont="1" applyBorder="1"/>
    <xf numFmtId="0" fontId="3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3" fillId="2" borderId="0" xfId="0" applyFont="1" applyBorder="1"/>
    <xf numFmtId="0" fontId="1256" fillId="2" borderId="5" xfId="0" applyFont="1" applyBorder="1"/>
    <xf numFmtId="0" fontId="3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1257" fillId="2" borderId="5" xfId="0" applyFont="1" applyBorder="1"/>
    <xf numFmtId="0" fontId="3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6" xfId="0" applyFont="1" applyBorder="1" applyAlignment="1">
      <alignment horizontal="center"/>
    </xf>
    <xf numFmtId="0" fontId="1258" fillId="2" borderId="3" xfId="0" applyFont="1" applyBorder="1" applyAlignment="1">
      <alignment horizontal="center" wrapText="1"/>
    </xf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1260" fillId="2" borderId="7" xfId="0" applyFont="1" applyBorder="1"/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1" fillId="2" borderId="5" xfId="0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2" fillId="2" borderId="5" xfId="0" applyFont="1" applyBorder="1"/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63" fillId="2" borderId="7" xfId="0" applyFont="1" applyBorder="1" applyAlignment="1">
      <alignment horizontal="center" vertical="center"/>
    </xf>
    <xf numFmtId="2" fontId="1263" fillId="2" borderId="5" xfId="0" applyNumberFormat="1" applyFont="1" applyBorder="1" applyAlignment="1">
      <alignment horizontal="center"/>
    </xf>
    <xf numFmtId="0" fontId="126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0" fontId="1264" fillId="2" borderId="9" xfId="0" applyFont="1" applyBorder="1" applyAlignment="1">
      <alignment horizontal="center"/>
    </xf>
    <xf numFmtId="0" fontId="1264" fillId="2" borderId="10" xfId="0" applyFont="1" applyBorder="1" applyAlignment="1">
      <alignment horizontal="center"/>
    </xf>
    <xf numFmtId="0" fontId="1264" fillId="2" borderId="5" xfId="0" applyFont="1" applyBorder="1"/>
    <xf numFmtId="0" fontId="3" fillId="2" borderId="4" xfId="0" applyFont="1" applyBorder="1"/>
    <xf numFmtId="0" fontId="1265" fillId="2" borderId="0" xfId="0" applyFont="1" applyBorder="1"/>
    <xf numFmtId="0" fontId="3" fillId="2" borderId="0" xfId="0" applyFont="1" applyBorder="1" applyAlignment="1">
      <alignment horizontal="center"/>
    </xf>
    <xf numFmtId="0" fontId="1265" fillId="2" borderId="0" xfId="0" applyFont="1" applyBorder="1" applyAlignment="1">
      <alignment horizontal="center"/>
    </xf>
    <xf numFmtId="0" fontId="1265" fillId="2" borderId="9" xfId="0" applyFont="1" applyBorder="1"/>
    <xf numFmtId="0" fontId="1265" fillId="2" borderId="10" xfId="0" applyFont="1" applyBorder="1"/>
    <xf numFmtId="0" fontId="1265" fillId="2" borderId="5" xfId="0" applyFont="1" applyBorder="1"/>
    <xf numFmtId="0" fontId="1266" fillId="2" borderId="4" xfId="0" applyFont="1" applyBorder="1"/>
    <xf numFmtId="0" fontId="1266" fillId="2" borderId="0" xfId="0" applyFont="1" applyBorder="1"/>
    <xf numFmtId="0" fontId="1266" fillId="2" borderId="0" xfId="0" applyFont="1" applyBorder="1" applyAlignment="1">
      <alignment horizontal="center"/>
    </xf>
    <xf numFmtId="0" fontId="1266" fillId="2" borderId="5" xfId="0" applyFont="1" applyBorder="1"/>
    <xf numFmtId="0" fontId="3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7" fillId="2" borderId="5" xfId="0" applyFont="1" applyBorder="1"/>
    <xf numFmtId="0" fontId="1269" fillId="2" borderId="4" xfId="0" applyFont="1" applyBorder="1"/>
    <xf numFmtId="0" fontId="1269" fillId="2" borderId="0" xfId="0" applyFont="1" applyBorder="1"/>
    <xf numFmtId="0" fontId="1269" fillId="2" borderId="0" xfId="0" applyFont="1" applyBorder="1" applyAlignment="1">
      <alignment horizontal="center"/>
    </xf>
    <xf numFmtId="0" fontId="1268" fillId="2" borderId="0" xfId="0" applyFont="1" applyBorder="1" applyAlignment="1">
      <alignment horizontal="center"/>
    </xf>
    <xf numFmtId="0" fontId="126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70" fillId="2" borderId="0" xfId="0" applyFont="1" applyBorder="1"/>
    <xf numFmtId="0" fontId="127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7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27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5" fillId="2" borderId="5" xfId="0" applyFont="1" applyBorder="1"/>
    <xf numFmtId="1" fontId="127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4" fillId="2" borderId="5" xfId="0" applyFont="1" applyBorder="1"/>
    <xf numFmtId="0" fontId="3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1305" fillId="2" borderId="0" xfId="0" applyNumberFormat="1" applyFont="1" applyBorder="1" applyAlignment="1">
      <alignment horizontal="center"/>
    </xf>
    <xf numFmtId="1" fontId="1305" fillId="2" borderId="0" xfId="0" applyNumberFormat="1" applyFont="1" applyBorder="1"/>
    <xf numFmtId="0" fontId="1305" fillId="2" borderId="5" xfId="0" applyFont="1" applyBorder="1"/>
    <xf numFmtId="0" fontId="1306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06" fillId="2" borderId="5" xfId="0" applyFont="1" applyBorder="1"/>
    <xf numFmtId="0" fontId="7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130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1308" fillId="2" borderId="4" xfId="0" applyFont="1" applyBorder="1" applyAlignment="1">
      <alignment horizontal="center"/>
    </xf>
    <xf numFmtId="0" fontId="1308" fillId="2" borderId="0" xfId="0" applyFont="1" applyBorder="1" applyAlignment="1">
      <alignment horizontal="center"/>
    </xf>
    <xf numFmtId="0" fontId="1308" fillId="2" borderId="0" xfId="0" applyFont="1" applyBorder="1"/>
    <xf numFmtId="0" fontId="1308" fillId="2" borderId="5" xfId="0" applyFont="1" applyBorder="1"/>
    <xf numFmtId="0" fontId="7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4" xfId="0" applyFont="1" applyBorder="1"/>
    <xf numFmtId="0" fontId="1312" fillId="2" borderId="0" xfId="0" applyFont="1" applyBorder="1"/>
    <xf numFmtId="0" fontId="1312" fillId="2" borderId="0" xfId="0" applyFont="1" applyBorder="1" applyAlignment="1">
      <alignment horizontal="center"/>
    </xf>
    <xf numFmtId="1" fontId="1312" fillId="2" borderId="0" xfId="0" applyNumberFormat="1" applyFont="1" applyBorder="1"/>
    <xf numFmtId="0" fontId="1312" fillId="2" borderId="5" xfId="0" applyFont="1" applyBorder="1"/>
    <xf numFmtId="0" fontId="1313" fillId="2" borderId="11" xfId="0" applyFont="1" applyBorder="1"/>
    <xf numFmtId="0" fontId="1313" fillId="2" borderId="12" xfId="0" applyFont="1" applyBorder="1"/>
    <xf numFmtId="0" fontId="1313" fillId="2" borderId="12" xfId="0" applyFont="1" applyBorder="1" applyAlignment="1">
      <alignment horizontal="center"/>
    </xf>
    <xf numFmtId="1" fontId="1313" fillId="2" borderId="12" xfId="0" applyNumberFormat="1" applyFont="1" applyBorder="1"/>
    <xf numFmtId="0" fontId="1313" fillId="2" borderId="10" xfId="0" applyFont="1" applyBorder="1"/>
    <xf numFmtId="1" fontId="131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1" fontId="1336" fillId="2" borderId="0" xfId="0" applyNumberFormat="1" applyFont="1"/>
    <xf numFmtId="0" fontId="1336" fillId="2" borderId="0" xfId="0" applyFont="1"/>
    <xf numFmtId="1" fontId="1337" fillId="2" borderId="0" xfId="0" applyNumberFormat="1" applyFont="1"/>
    <xf numFmtId="1" fontId="1338" fillId="2" borderId="0" xfId="0" applyNumberFormat="1" applyFont="1"/>
    <xf numFmtId="1" fontId="133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340" fillId="2" borderId="1" xfId="0" applyFont="1" applyBorder="1"/>
    <xf numFmtId="0" fontId="1340" fillId="2" borderId="2" xfId="0" applyFont="1" applyBorder="1"/>
    <xf numFmtId="0" fontId="1340" fillId="2" borderId="2" xfId="0" applyFont="1" applyBorder="1" applyAlignment="1">
      <alignment horizontal="center"/>
    </xf>
    <xf numFmtId="0" fontId="134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343" fillId="2" borderId="0" xfId="0" applyFont="1" applyBorder="1" applyAlignment="1">
      <alignment horizontal="left"/>
    </xf>
    <xf numFmtId="0" fontId="1343" fillId="2" borderId="0" xfId="0" applyFont="1" applyBorder="1"/>
    <xf numFmtId="0" fontId="1343" fillId="2" borderId="5" xfId="0" applyFont="1" applyBorder="1"/>
    <xf numFmtId="0" fontId="3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3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3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3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3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3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1349" fillId="2" borderId="5" xfId="0" applyFont="1" applyBorder="1"/>
    <xf numFmtId="0" fontId="3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350" fillId="2" borderId="5" xfId="0" applyFont="1" applyBorder="1"/>
    <xf numFmtId="0" fontId="3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3" fillId="2" borderId="0" xfId="0" applyFont="1" applyBorder="1"/>
    <xf numFmtId="0" fontId="1351" fillId="2" borderId="5" xfId="0" applyFont="1" applyBorder="1"/>
    <xf numFmtId="0" fontId="3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1352" fillId="2" borderId="5" xfId="0" applyFont="1" applyBorder="1"/>
    <xf numFmtId="0" fontId="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6" xfId="0" applyFont="1" applyBorder="1" applyAlignment="1">
      <alignment horizontal="center"/>
    </xf>
    <xf numFmtId="0" fontId="1353" fillId="2" borderId="3" xfId="0" applyFont="1" applyBorder="1" applyAlignment="1">
      <alignment horizontal="center" wrapText="1"/>
    </xf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1355" fillId="2" borderId="7" xfId="0" applyFont="1" applyBorder="1"/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6" fillId="2" borderId="5" xfId="0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7" fillId="2" borderId="5" xfId="0" applyFont="1" applyBorder="1"/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358" fillId="2" borderId="7" xfId="0" applyFont="1" applyBorder="1" applyAlignment="1">
      <alignment horizontal="center" vertical="center"/>
    </xf>
    <xf numFmtId="2" fontId="1358" fillId="2" borderId="5" xfId="0" applyNumberFormat="1" applyFont="1" applyBorder="1" applyAlignment="1">
      <alignment horizontal="center"/>
    </xf>
    <xf numFmtId="0" fontId="135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0" fontId="1359" fillId="2" borderId="9" xfId="0" applyFont="1" applyBorder="1" applyAlignment="1">
      <alignment horizontal="center"/>
    </xf>
    <xf numFmtId="0" fontId="1359" fillId="2" borderId="10" xfId="0" applyFont="1" applyBorder="1" applyAlignment="1">
      <alignment horizontal="center"/>
    </xf>
    <xf numFmtId="0" fontId="1359" fillId="2" borderId="5" xfId="0" applyFont="1" applyBorder="1"/>
    <xf numFmtId="0" fontId="3" fillId="2" borderId="4" xfId="0" applyFont="1" applyBorder="1"/>
    <xf numFmtId="0" fontId="1360" fillId="2" borderId="0" xfId="0" applyFont="1" applyBorder="1"/>
    <xf numFmtId="0" fontId="3" fillId="2" borderId="0" xfId="0" applyFont="1" applyBorder="1" applyAlignment="1">
      <alignment horizontal="center"/>
    </xf>
    <xf numFmtId="0" fontId="1360" fillId="2" borderId="0" xfId="0" applyFont="1" applyBorder="1" applyAlignment="1">
      <alignment horizontal="center"/>
    </xf>
    <xf numFmtId="0" fontId="1360" fillId="2" borderId="9" xfId="0" applyFont="1" applyBorder="1"/>
    <xf numFmtId="0" fontId="1360" fillId="2" borderId="10" xfId="0" applyFont="1" applyBorder="1"/>
    <xf numFmtId="0" fontId="1360" fillId="2" borderId="5" xfId="0" applyFont="1" applyBorder="1"/>
    <xf numFmtId="0" fontId="1361" fillId="2" borderId="4" xfId="0" applyFont="1" applyBorder="1"/>
    <xf numFmtId="0" fontId="1361" fillId="2" borderId="0" xfId="0" applyFont="1" applyBorder="1"/>
    <xf numFmtId="0" fontId="1361" fillId="2" borderId="0" xfId="0" applyFont="1" applyBorder="1" applyAlignment="1">
      <alignment horizontal="center"/>
    </xf>
    <xf numFmtId="0" fontId="1361" fillId="2" borderId="5" xfId="0" applyFont="1" applyBorder="1"/>
    <xf numFmtId="0" fontId="3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362" fillId="2" borderId="5" xfId="0" applyFont="1" applyBorder="1"/>
    <xf numFmtId="0" fontId="1364" fillId="2" borderId="4" xfId="0" applyFont="1" applyBorder="1"/>
    <xf numFmtId="0" fontId="1364" fillId="2" borderId="0" xfId="0" applyFont="1" applyBorder="1"/>
    <xf numFmtId="0" fontId="1364" fillId="2" borderId="0" xfId="0" applyFont="1" applyBorder="1" applyAlignment="1">
      <alignment horizontal="center"/>
    </xf>
    <xf numFmtId="0" fontId="1363" fillId="2" borderId="0" xfId="0" applyFont="1" applyBorder="1" applyAlignment="1">
      <alignment horizontal="center"/>
    </xf>
    <xf numFmtId="0" fontId="136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65" fillId="2" borderId="0" xfId="0" applyFont="1" applyBorder="1"/>
    <xf numFmtId="0" fontId="136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6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6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0" fillId="2" borderId="5" xfId="0" applyFont="1" applyBorder="1"/>
    <xf numFmtId="1" fontId="137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9" fillId="2" borderId="5" xfId="0" applyFont="1" applyBorder="1"/>
    <xf numFmtId="0" fontId="3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1400" fillId="2" borderId="0" xfId="0" applyNumberFormat="1" applyFont="1" applyBorder="1" applyAlignment="1">
      <alignment horizontal="center"/>
    </xf>
    <xf numFmtId="1" fontId="1400" fillId="2" borderId="0" xfId="0" applyNumberFormat="1" applyFont="1" applyBorder="1"/>
    <xf numFmtId="0" fontId="1400" fillId="2" borderId="5" xfId="0" applyFont="1" applyBorder="1"/>
    <xf numFmtId="0" fontId="1401" fillId="2" borderId="4" xfId="0" applyFont="1" applyBorder="1"/>
    <xf numFmtId="0" fontId="1401" fillId="2" borderId="0" xfId="0" applyFont="1" applyBorder="1"/>
    <xf numFmtId="0" fontId="140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01" fillId="2" borderId="5" xfId="0" applyFont="1" applyBorder="1"/>
    <xf numFmtId="0" fontId="7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140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1403" fillId="2" borderId="4" xfId="0" applyFont="1" applyBorder="1" applyAlignment="1">
      <alignment horizontal="center"/>
    </xf>
    <xf numFmtId="0" fontId="1403" fillId="2" borderId="0" xfId="0" applyFont="1" applyBorder="1" applyAlignment="1">
      <alignment horizontal="center"/>
    </xf>
    <xf numFmtId="0" fontId="1403" fillId="2" borderId="0" xfId="0" applyFont="1" applyBorder="1"/>
    <xf numFmtId="0" fontId="1403" fillId="2" borderId="5" xfId="0" applyFont="1" applyBorder="1"/>
    <xf numFmtId="0" fontId="7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4" xfId="0" applyFont="1" applyBorder="1"/>
    <xf numFmtId="0" fontId="1406" fillId="2" borderId="0" xfId="0" applyFont="1" applyBorder="1"/>
    <xf numFmtId="0" fontId="1406" fillId="2" borderId="0" xfId="0" applyFont="1" applyBorder="1" applyAlignment="1">
      <alignment horizontal="center"/>
    </xf>
    <xf numFmtId="1" fontId="1406" fillId="2" borderId="0" xfId="0" applyNumberFormat="1" applyFont="1" applyBorder="1"/>
    <xf numFmtId="0" fontId="1406" fillId="2" borderId="5" xfId="0" applyFont="1" applyBorder="1"/>
    <xf numFmtId="0" fontId="1407" fillId="2" borderId="4" xfId="0" applyFont="1" applyBorder="1"/>
    <xf numFmtId="0" fontId="1407" fillId="2" borderId="0" xfId="0" applyFont="1" applyBorder="1"/>
    <xf numFmtId="0" fontId="1407" fillId="2" borderId="0" xfId="0" applyFont="1" applyBorder="1" applyAlignment="1">
      <alignment horizontal="center"/>
    </xf>
    <xf numFmtId="1" fontId="1407" fillId="2" borderId="0" xfId="0" applyNumberFormat="1" applyFont="1" applyBorder="1"/>
    <xf numFmtId="0" fontId="1407" fillId="2" borderId="5" xfId="0" applyFont="1" applyBorder="1"/>
    <xf numFmtId="0" fontId="1408" fillId="2" borderId="11" xfId="0" applyFont="1" applyBorder="1"/>
    <xf numFmtId="0" fontId="1408" fillId="2" borderId="12" xfId="0" applyFont="1" applyBorder="1"/>
    <xf numFmtId="0" fontId="1408" fillId="2" borderId="12" xfId="0" applyFont="1" applyBorder="1" applyAlignment="1">
      <alignment horizontal="center"/>
    </xf>
    <xf numFmtId="1" fontId="1408" fillId="2" borderId="12" xfId="0" applyNumberFormat="1" applyFont="1" applyBorder="1"/>
    <xf numFmtId="0" fontId="1408" fillId="2" borderId="10" xfId="0" applyFont="1" applyBorder="1"/>
    <xf numFmtId="1" fontId="140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1" fontId="1431" fillId="2" borderId="0" xfId="0" applyNumberFormat="1" applyFont="1"/>
    <xf numFmtId="0" fontId="1431" fillId="2" borderId="0" xfId="0" applyFont="1"/>
    <xf numFmtId="1" fontId="1432" fillId="2" borderId="0" xfId="0" applyNumberFormat="1" applyFont="1"/>
    <xf numFmtId="1" fontId="1433" fillId="2" borderId="0" xfId="0" applyNumberFormat="1" applyFont="1"/>
    <xf numFmtId="1" fontId="143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435" fillId="2" borderId="1" xfId="0" applyFont="1" applyBorder="1"/>
    <xf numFmtId="0" fontId="1435" fillId="2" borderId="2" xfId="0" applyFont="1" applyBorder="1"/>
    <xf numFmtId="0" fontId="1435" fillId="2" borderId="2" xfId="0" applyFont="1" applyBorder="1" applyAlignment="1">
      <alignment horizontal="center"/>
    </xf>
    <xf numFmtId="0" fontId="143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438" fillId="2" borderId="0" xfId="0" applyFont="1" applyBorder="1" applyAlignment="1">
      <alignment horizontal="left"/>
    </xf>
    <xf numFmtId="0" fontId="1438" fillId="2" borderId="0" xfId="0" applyFont="1" applyBorder="1"/>
    <xf numFmtId="0" fontId="1438" fillId="2" borderId="5" xfId="0" applyFont="1" applyBorder="1"/>
    <xf numFmtId="0" fontId="3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3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3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3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3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3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1444" fillId="2" borderId="5" xfId="0" applyFont="1" applyBorder="1"/>
    <xf numFmtId="0" fontId="3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445" fillId="2" borderId="5" xfId="0" applyFont="1" applyBorder="1"/>
    <xf numFmtId="0" fontId="3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3" fillId="2" borderId="0" xfId="0" applyFont="1" applyBorder="1"/>
    <xf numFmtId="0" fontId="1446" fillId="2" borderId="5" xfId="0" applyFont="1" applyBorder="1"/>
    <xf numFmtId="0" fontId="3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1447" fillId="2" borderId="5" xfId="0" applyFont="1" applyBorder="1"/>
    <xf numFmtId="0" fontId="3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6" xfId="0" applyFont="1" applyBorder="1" applyAlignment="1">
      <alignment horizontal="center"/>
    </xf>
    <xf numFmtId="0" fontId="1448" fillId="2" borderId="3" xfId="0" applyFont="1" applyBorder="1" applyAlignment="1">
      <alignment horizontal="center" wrapText="1"/>
    </xf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1450" fillId="2" borderId="7" xfId="0" applyFont="1" applyBorder="1"/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1" fillId="2" borderId="5" xfId="0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2" fillId="2" borderId="5" xfId="0" applyFont="1" applyBorder="1"/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453" fillId="2" borderId="7" xfId="0" applyFont="1" applyBorder="1" applyAlignment="1">
      <alignment horizontal="center" vertical="center"/>
    </xf>
    <xf numFmtId="2" fontId="1453" fillId="2" borderId="5" xfId="0" applyNumberFormat="1" applyFont="1" applyBorder="1" applyAlignment="1">
      <alignment horizontal="center"/>
    </xf>
    <xf numFmtId="0" fontId="145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0" fontId="1454" fillId="2" borderId="9" xfId="0" applyFont="1" applyBorder="1" applyAlignment="1">
      <alignment horizontal="center"/>
    </xf>
    <xf numFmtId="0" fontId="1454" fillId="2" borderId="10" xfId="0" applyFont="1" applyBorder="1" applyAlignment="1">
      <alignment horizontal="center"/>
    </xf>
    <xf numFmtId="0" fontId="1454" fillId="2" borderId="5" xfId="0" applyFont="1" applyBorder="1"/>
    <xf numFmtId="0" fontId="3" fillId="2" borderId="4" xfId="0" applyFont="1" applyBorder="1"/>
    <xf numFmtId="0" fontId="1455" fillId="2" borderId="0" xfId="0" applyFont="1" applyBorder="1"/>
    <xf numFmtId="0" fontId="3" fillId="2" borderId="0" xfId="0" applyFont="1" applyBorder="1" applyAlignment="1">
      <alignment horizontal="center"/>
    </xf>
    <xf numFmtId="0" fontId="1455" fillId="2" borderId="0" xfId="0" applyFont="1" applyBorder="1" applyAlignment="1">
      <alignment horizontal="center"/>
    </xf>
    <xf numFmtId="0" fontId="1455" fillId="2" borderId="9" xfId="0" applyFont="1" applyBorder="1"/>
    <xf numFmtId="0" fontId="1455" fillId="2" borderId="10" xfId="0" applyFont="1" applyBorder="1"/>
    <xf numFmtId="0" fontId="1455" fillId="2" borderId="5" xfId="0" applyFont="1" applyBorder="1"/>
    <xf numFmtId="0" fontId="1456" fillId="2" borderId="4" xfId="0" applyFont="1" applyBorder="1"/>
    <xf numFmtId="0" fontId="1456" fillId="2" borderId="0" xfId="0" applyFont="1" applyBorder="1"/>
    <xf numFmtId="0" fontId="1456" fillId="2" borderId="0" xfId="0" applyFont="1" applyBorder="1" applyAlignment="1">
      <alignment horizontal="center"/>
    </xf>
    <xf numFmtId="0" fontId="1456" fillId="2" borderId="5" xfId="0" applyFont="1" applyBorder="1"/>
    <xf numFmtId="0" fontId="3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457" fillId="2" borderId="5" xfId="0" applyFont="1" applyBorder="1"/>
    <xf numFmtId="0" fontId="1459" fillId="2" borderId="4" xfId="0" applyFont="1" applyBorder="1"/>
    <xf numFmtId="0" fontId="1459" fillId="2" borderId="0" xfId="0" applyFont="1" applyBorder="1"/>
    <xf numFmtId="0" fontId="1459" fillId="2" borderId="0" xfId="0" applyFont="1" applyBorder="1" applyAlignment="1">
      <alignment horizontal="center"/>
    </xf>
    <xf numFmtId="0" fontId="1458" fillId="2" borderId="0" xfId="0" applyFont="1" applyBorder="1" applyAlignment="1">
      <alignment horizontal="center"/>
    </xf>
    <xf numFmtId="0" fontId="145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460" fillId="2" borderId="0" xfId="0" applyFont="1" applyBorder="1"/>
    <xf numFmtId="0" fontId="146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46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46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5" fillId="2" borderId="5" xfId="0" applyFont="1" applyBorder="1"/>
    <xf numFmtId="1" fontId="146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4" fillId="2" borderId="5" xfId="0" applyFont="1" applyBorder="1"/>
    <xf numFmtId="0" fontId="3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1495" fillId="2" borderId="0" xfId="0" applyNumberFormat="1" applyFont="1" applyBorder="1" applyAlignment="1">
      <alignment horizontal="center"/>
    </xf>
    <xf numFmtId="1" fontId="1495" fillId="2" borderId="0" xfId="0" applyNumberFormat="1" applyFont="1" applyBorder="1"/>
    <xf numFmtId="0" fontId="1495" fillId="2" borderId="5" xfId="0" applyFont="1" applyBorder="1"/>
    <xf numFmtId="0" fontId="1496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96" fillId="2" borderId="5" xfId="0" applyFont="1" applyBorder="1"/>
    <xf numFmtId="0" fontId="7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149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1498" fillId="2" borderId="4" xfId="0" applyFont="1" applyBorder="1" applyAlignment="1">
      <alignment horizontal="center"/>
    </xf>
    <xf numFmtId="0" fontId="1498" fillId="2" borderId="0" xfId="0" applyFont="1" applyBorder="1" applyAlignment="1">
      <alignment horizontal="center"/>
    </xf>
    <xf numFmtId="0" fontId="1498" fillId="2" borderId="0" xfId="0" applyFont="1" applyBorder="1"/>
    <xf numFmtId="0" fontId="1498" fillId="2" borderId="5" xfId="0" applyFont="1" applyBorder="1"/>
    <xf numFmtId="0" fontId="7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4" xfId="0" applyFont="1" applyBorder="1"/>
    <xf numFmtId="0" fontId="1502" fillId="2" borderId="0" xfId="0" applyFont="1" applyBorder="1"/>
    <xf numFmtId="0" fontId="1502" fillId="2" borderId="0" xfId="0" applyFont="1" applyBorder="1" applyAlignment="1">
      <alignment horizontal="center"/>
    </xf>
    <xf numFmtId="1" fontId="1502" fillId="2" borderId="0" xfId="0" applyNumberFormat="1" applyFont="1" applyBorder="1"/>
    <xf numFmtId="0" fontId="1502" fillId="2" borderId="5" xfId="0" applyFont="1" applyBorder="1"/>
    <xf numFmtId="0" fontId="1503" fillId="2" borderId="11" xfId="0" applyFont="1" applyBorder="1"/>
    <xf numFmtId="0" fontId="1503" fillId="2" borderId="12" xfId="0" applyFont="1" applyBorder="1"/>
    <xf numFmtId="0" fontId="1503" fillId="2" borderId="12" xfId="0" applyFont="1" applyBorder="1" applyAlignment="1">
      <alignment horizontal="center"/>
    </xf>
    <xf numFmtId="1" fontId="1503" fillId="2" borderId="12" xfId="0" applyNumberFormat="1" applyFont="1" applyBorder="1"/>
    <xf numFmtId="0" fontId="1503" fillId="2" borderId="10" xfId="0" applyFont="1" applyBorder="1"/>
    <xf numFmtId="1" fontId="150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1" fontId="1525" fillId="2" borderId="0" xfId="0" applyNumberFormat="1" applyFont="1"/>
    <xf numFmtId="1" fontId="1526" fillId="2" borderId="0" xfId="0" applyNumberFormat="1" applyFont="1"/>
    <xf numFmtId="0" fontId="1526" fillId="2" borderId="0" xfId="0" applyFont="1"/>
    <xf numFmtId="1" fontId="1527" fillId="2" borderId="0" xfId="0" applyNumberFormat="1" applyFont="1"/>
    <xf numFmtId="1" fontId="1528" fillId="2" borderId="0" xfId="0" applyNumberFormat="1" applyFont="1"/>
    <xf numFmtId="1" fontId="152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530" fillId="2" borderId="1" xfId="0" applyFont="1" applyBorder="1"/>
    <xf numFmtId="0" fontId="1530" fillId="2" borderId="2" xfId="0" applyFont="1" applyBorder="1"/>
    <xf numFmtId="0" fontId="1530" fillId="2" borderId="2" xfId="0" applyFont="1" applyBorder="1" applyAlignment="1">
      <alignment horizontal="center"/>
    </xf>
    <xf numFmtId="0" fontId="153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533" fillId="2" borderId="0" xfId="0" applyFont="1" applyBorder="1" applyAlignment="1">
      <alignment horizontal="left"/>
    </xf>
    <xf numFmtId="0" fontId="1533" fillId="2" borderId="0" xfId="0" applyFont="1" applyBorder="1"/>
    <xf numFmtId="0" fontId="1533" fillId="2" borderId="5" xfId="0" applyFont="1" applyBorder="1"/>
    <xf numFmtId="0" fontId="3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3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3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3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3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3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1539" fillId="2" borderId="5" xfId="0" applyFont="1" applyBorder="1"/>
    <xf numFmtId="0" fontId="3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540" fillId="2" borderId="5" xfId="0" applyFont="1" applyBorder="1"/>
    <xf numFmtId="0" fontId="3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3" fillId="2" borderId="0" xfId="0" applyFont="1" applyBorder="1"/>
    <xf numFmtId="0" fontId="1541" fillId="2" borderId="5" xfId="0" applyFont="1" applyBorder="1"/>
    <xf numFmtId="0" fontId="3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1542" fillId="2" borderId="5" xfId="0" applyFont="1" applyBorder="1"/>
    <xf numFmtId="0" fontId="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6" xfId="0" applyFont="1" applyBorder="1" applyAlignment="1">
      <alignment horizontal="center"/>
    </xf>
    <xf numFmtId="0" fontId="1543" fillId="2" borderId="3" xfId="0" applyFont="1" applyBorder="1" applyAlignment="1">
      <alignment horizontal="center" wrapText="1"/>
    </xf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1545" fillId="2" borderId="7" xfId="0" applyFont="1" applyBorder="1"/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6" fillId="2" borderId="5" xfId="0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7" fillId="2" borderId="5" xfId="0" applyFont="1" applyBorder="1"/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548" fillId="2" borderId="7" xfId="0" applyFont="1" applyBorder="1" applyAlignment="1">
      <alignment horizontal="center" vertical="center"/>
    </xf>
    <xf numFmtId="2" fontId="1548" fillId="2" borderId="5" xfId="0" applyNumberFormat="1" applyFont="1" applyBorder="1" applyAlignment="1">
      <alignment horizontal="center"/>
    </xf>
    <xf numFmtId="0" fontId="154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0" fontId="1549" fillId="2" borderId="9" xfId="0" applyFont="1" applyBorder="1" applyAlignment="1">
      <alignment horizontal="center"/>
    </xf>
    <xf numFmtId="0" fontId="1549" fillId="2" borderId="10" xfId="0" applyFont="1" applyBorder="1" applyAlignment="1">
      <alignment horizontal="center"/>
    </xf>
    <xf numFmtId="0" fontId="1549" fillId="2" borderId="5" xfId="0" applyFont="1" applyBorder="1"/>
    <xf numFmtId="0" fontId="3" fillId="2" borderId="4" xfId="0" applyFont="1" applyBorder="1"/>
    <xf numFmtId="0" fontId="1550" fillId="2" borderId="0" xfId="0" applyFont="1" applyBorder="1"/>
    <xf numFmtId="0" fontId="3" fillId="2" borderId="0" xfId="0" applyFont="1" applyBorder="1" applyAlignment="1">
      <alignment horizontal="center"/>
    </xf>
    <xf numFmtId="0" fontId="1550" fillId="2" borderId="0" xfId="0" applyFont="1" applyBorder="1" applyAlignment="1">
      <alignment horizontal="center"/>
    </xf>
    <xf numFmtId="0" fontId="1550" fillId="2" borderId="9" xfId="0" applyFont="1" applyBorder="1"/>
    <xf numFmtId="0" fontId="1550" fillId="2" borderId="10" xfId="0" applyFont="1" applyBorder="1"/>
    <xf numFmtId="0" fontId="1550" fillId="2" borderId="5" xfId="0" applyFont="1" applyBorder="1"/>
    <xf numFmtId="0" fontId="1551" fillId="2" borderId="4" xfId="0" applyFont="1" applyBorder="1"/>
    <xf numFmtId="0" fontId="1551" fillId="2" borderId="0" xfId="0" applyFont="1" applyBorder="1"/>
    <xf numFmtId="0" fontId="1551" fillId="2" borderId="0" xfId="0" applyFont="1" applyBorder="1" applyAlignment="1">
      <alignment horizontal="center"/>
    </xf>
    <xf numFmtId="0" fontId="1551" fillId="2" borderId="5" xfId="0" applyFont="1" applyBorder="1"/>
    <xf numFmtId="0" fontId="3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552" fillId="2" borderId="5" xfId="0" applyFont="1" applyBorder="1"/>
    <xf numFmtId="0" fontId="1554" fillId="2" borderId="4" xfId="0" applyFont="1" applyBorder="1"/>
    <xf numFmtId="0" fontId="1554" fillId="2" borderId="0" xfId="0" applyFont="1" applyBorder="1"/>
    <xf numFmtId="0" fontId="1554" fillId="2" borderId="0" xfId="0" applyFont="1" applyBorder="1" applyAlignment="1">
      <alignment horizontal="center"/>
    </xf>
    <xf numFmtId="0" fontId="1553" fillId="2" borderId="0" xfId="0" applyFont="1" applyBorder="1" applyAlignment="1">
      <alignment horizontal="center"/>
    </xf>
    <xf numFmtId="0" fontId="155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555" fillId="2" borderId="0" xfId="0" applyFont="1" applyBorder="1"/>
    <xf numFmtId="0" fontId="155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55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55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0" fillId="2" borderId="5" xfId="0" applyFont="1" applyBorder="1"/>
    <xf numFmtId="1" fontId="156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9" fillId="2" borderId="5" xfId="0" applyFont="1" applyBorder="1"/>
    <xf numFmtId="0" fontId="3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1590" fillId="2" borderId="0" xfId="0" applyNumberFormat="1" applyFont="1" applyBorder="1" applyAlignment="1">
      <alignment horizontal="center"/>
    </xf>
    <xf numFmtId="1" fontId="1590" fillId="2" borderId="0" xfId="0" applyNumberFormat="1" applyFont="1" applyBorder="1"/>
    <xf numFmtId="0" fontId="1590" fillId="2" borderId="5" xfId="0" applyFont="1" applyBorder="1"/>
    <xf numFmtId="0" fontId="1591" fillId="2" borderId="4" xfId="0" applyFont="1" applyBorder="1"/>
    <xf numFmtId="0" fontId="1591" fillId="2" borderId="0" xfId="0" applyFont="1" applyBorder="1"/>
    <xf numFmtId="0" fontId="159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591" fillId="2" borderId="5" xfId="0" applyFont="1" applyBorder="1"/>
    <xf numFmtId="0" fontId="7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159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1593" fillId="2" borderId="4" xfId="0" applyFont="1" applyBorder="1" applyAlignment="1">
      <alignment horizontal="center"/>
    </xf>
    <xf numFmtId="0" fontId="1593" fillId="2" borderId="0" xfId="0" applyFont="1" applyBorder="1" applyAlignment="1">
      <alignment horizontal="center"/>
    </xf>
    <xf numFmtId="0" fontId="1593" fillId="2" borderId="0" xfId="0" applyFont="1" applyBorder="1"/>
    <xf numFmtId="0" fontId="1593" fillId="2" borderId="5" xfId="0" applyFont="1" applyBorder="1"/>
    <xf numFmtId="0" fontId="7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4" xfId="0" applyFont="1" applyBorder="1"/>
    <xf numFmtId="0" fontId="1597" fillId="2" borderId="0" xfId="0" applyFont="1" applyBorder="1"/>
    <xf numFmtId="0" fontId="1597" fillId="2" borderId="0" xfId="0" applyFont="1" applyBorder="1" applyAlignment="1">
      <alignment horizontal="center"/>
    </xf>
    <xf numFmtId="1" fontId="1597" fillId="2" borderId="0" xfId="0" applyNumberFormat="1" applyFont="1" applyBorder="1"/>
    <xf numFmtId="0" fontId="1597" fillId="2" borderId="5" xfId="0" applyFont="1" applyBorder="1"/>
    <xf numFmtId="0" fontId="1598" fillId="2" borderId="11" xfId="0" applyFont="1" applyBorder="1"/>
    <xf numFmtId="0" fontId="1598" fillId="2" borderId="12" xfId="0" applyFont="1" applyBorder="1"/>
    <xf numFmtId="0" fontId="1598" fillId="2" borderId="12" xfId="0" applyFont="1" applyBorder="1" applyAlignment="1">
      <alignment horizontal="center"/>
    </xf>
    <xf numFmtId="1" fontId="1598" fillId="2" borderId="12" xfId="0" applyNumberFormat="1" applyFont="1" applyBorder="1"/>
    <xf numFmtId="0" fontId="1598" fillId="2" borderId="10" xfId="0" applyFont="1" applyBorder="1"/>
    <xf numFmtId="1" fontId="159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1" fontId="1620" fillId="2" borderId="0" xfId="0" applyNumberFormat="1" applyFont="1"/>
    <xf numFmtId="1" fontId="1621" fillId="2" borderId="0" xfId="0" applyNumberFormat="1" applyFont="1"/>
    <xf numFmtId="0" fontId="1621" fillId="2" borderId="0" xfId="0" applyFont="1"/>
    <xf numFmtId="1" fontId="1622" fillId="2" borderId="0" xfId="0" applyNumberFormat="1" applyFont="1"/>
    <xf numFmtId="1" fontId="1623" fillId="2" borderId="0" xfId="0" applyNumberFormat="1" applyFont="1"/>
    <xf numFmtId="1" fontId="162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625" fillId="2" borderId="1" xfId="0" applyFont="1" applyBorder="1"/>
    <xf numFmtId="0" fontId="1625" fillId="2" borderId="2" xfId="0" applyFont="1" applyBorder="1"/>
    <xf numFmtId="0" fontId="1625" fillId="2" borderId="2" xfId="0" applyFont="1" applyBorder="1" applyAlignment="1">
      <alignment horizontal="center"/>
    </xf>
    <xf numFmtId="0" fontId="162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628" fillId="2" borderId="0" xfId="0" applyFont="1" applyBorder="1" applyAlignment="1">
      <alignment horizontal="left"/>
    </xf>
    <xf numFmtId="0" fontId="1628" fillId="2" borderId="0" xfId="0" applyFont="1" applyBorder="1"/>
    <xf numFmtId="0" fontId="1628" fillId="2" borderId="5" xfId="0" applyFont="1" applyBorder="1"/>
    <xf numFmtId="0" fontId="3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3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3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3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3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3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1634" fillId="2" borderId="5" xfId="0" applyFont="1" applyBorder="1"/>
    <xf numFmtId="0" fontId="3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635" fillId="2" borderId="5" xfId="0" applyFont="1" applyBorder="1"/>
    <xf numFmtId="0" fontId="3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3" fillId="2" borderId="0" xfId="0" applyFont="1" applyBorder="1"/>
    <xf numFmtId="0" fontId="1636" fillId="2" borderId="5" xfId="0" applyFont="1" applyBorder="1"/>
    <xf numFmtId="0" fontId="3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1637" fillId="2" borderId="5" xfId="0" applyFont="1" applyBorder="1"/>
    <xf numFmtId="0" fontId="3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6" xfId="0" applyFont="1" applyBorder="1" applyAlignment="1">
      <alignment horizontal="center"/>
    </xf>
    <xf numFmtId="0" fontId="1638" fillId="2" borderId="3" xfId="0" applyFont="1" applyBorder="1" applyAlignment="1">
      <alignment horizontal="center" wrapText="1"/>
    </xf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1640" fillId="2" borderId="7" xfId="0" applyFont="1" applyBorder="1"/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1" fillId="2" borderId="5" xfId="0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2" fillId="2" borderId="5" xfId="0" applyFont="1" applyBorder="1"/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643" fillId="2" borderId="7" xfId="0" applyFont="1" applyBorder="1" applyAlignment="1">
      <alignment horizontal="center" vertical="center"/>
    </xf>
    <xf numFmtId="2" fontId="1643" fillId="2" borderId="5" xfId="0" applyNumberFormat="1" applyFont="1" applyBorder="1" applyAlignment="1">
      <alignment horizontal="center"/>
    </xf>
    <xf numFmtId="0" fontId="164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0" fontId="1644" fillId="2" borderId="9" xfId="0" applyFont="1" applyBorder="1" applyAlignment="1">
      <alignment horizontal="center"/>
    </xf>
    <xf numFmtId="0" fontId="1644" fillId="2" borderId="10" xfId="0" applyFont="1" applyBorder="1" applyAlignment="1">
      <alignment horizontal="center"/>
    </xf>
    <xf numFmtId="0" fontId="1644" fillId="2" borderId="5" xfId="0" applyFont="1" applyBorder="1"/>
    <xf numFmtId="0" fontId="3" fillId="2" borderId="4" xfId="0" applyFont="1" applyBorder="1"/>
    <xf numFmtId="0" fontId="1645" fillId="2" borderId="0" xfId="0" applyFont="1" applyBorder="1"/>
    <xf numFmtId="0" fontId="3" fillId="2" borderId="0" xfId="0" applyFont="1" applyBorder="1" applyAlignment="1">
      <alignment horizontal="center"/>
    </xf>
    <xf numFmtId="0" fontId="1645" fillId="2" borderId="0" xfId="0" applyFont="1" applyBorder="1" applyAlignment="1">
      <alignment horizontal="center"/>
    </xf>
    <xf numFmtId="0" fontId="1645" fillId="2" borderId="9" xfId="0" applyFont="1" applyBorder="1"/>
    <xf numFmtId="0" fontId="1645" fillId="2" borderId="10" xfId="0" applyFont="1" applyBorder="1"/>
    <xf numFmtId="0" fontId="1645" fillId="2" borderId="5" xfId="0" applyFont="1" applyBorder="1"/>
    <xf numFmtId="0" fontId="1646" fillId="2" borderId="4" xfId="0" applyFont="1" applyBorder="1"/>
    <xf numFmtId="0" fontId="1646" fillId="2" borderId="0" xfId="0" applyFont="1" applyBorder="1"/>
    <xf numFmtId="0" fontId="1646" fillId="2" borderId="0" xfId="0" applyFont="1" applyBorder="1" applyAlignment="1">
      <alignment horizontal="center"/>
    </xf>
    <xf numFmtId="0" fontId="1646" fillId="2" borderId="5" xfId="0" applyFont="1" applyBorder="1"/>
    <xf numFmtId="0" fontId="3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647" fillId="2" borderId="5" xfId="0" applyFont="1" applyBorder="1"/>
    <xf numFmtId="0" fontId="1649" fillId="2" borderId="4" xfId="0" applyFont="1" applyBorder="1"/>
    <xf numFmtId="0" fontId="1649" fillId="2" borderId="0" xfId="0" applyFont="1" applyBorder="1"/>
    <xf numFmtId="0" fontId="1649" fillId="2" borderId="0" xfId="0" applyFont="1" applyBorder="1" applyAlignment="1">
      <alignment horizontal="center"/>
    </xf>
    <xf numFmtId="0" fontId="1648" fillId="2" borderId="0" xfId="0" applyFont="1" applyBorder="1" applyAlignment="1">
      <alignment horizontal="center"/>
    </xf>
    <xf numFmtId="0" fontId="164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650" fillId="2" borderId="0" xfId="0" applyFont="1" applyBorder="1"/>
    <xf numFmtId="0" fontId="165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65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65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5" fillId="2" borderId="5" xfId="0" applyFont="1" applyBorder="1"/>
    <xf numFmtId="1" fontId="165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4" fillId="2" borderId="5" xfId="0" applyFont="1" applyBorder="1"/>
    <xf numFmtId="0" fontId="3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1685" fillId="2" borderId="0" xfId="0" applyNumberFormat="1" applyFont="1" applyBorder="1" applyAlignment="1">
      <alignment horizontal="center"/>
    </xf>
    <xf numFmtId="1" fontId="1685" fillId="2" borderId="0" xfId="0" applyNumberFormat="1" applyFont="1" applyBorder="1"/>
    <xf numFmtId="0" fontId="1685" fillId="2" borderId="5" xfId="0" applyFont="1" applyBorder="1"/>
    <xf numFmtId="0" fontId="1686" fillId="2" borderId="4" xfId="0" applyFont="1" applyBorder="1"/>
    <xf numFmtId="0" fontId="1686" fillId="2" borderId="0" xfId="0" applyFont="1" applyBorder="1"/>
    <xf numFmtId="0" fontId="168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86" fillId="2" borderId="5" xfId="0" applyFont="1" applyBorder="1"/>
    <xf numFmtId="0" fontId="7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168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1688" fillId="2" borderId="4" xfId="0" applyFont="1" applyBorder="1" applyAlignment="1">
      <alignment horizontal="center"/>
    </xf>
    <xf numFmtId="0" fontId="1688" fillId="2" borderId="0" xfId="0" applyFont="1" applyBorder="1" applyAlignment="1">
      <alignment horizontal="center"/>
    </xf>
    <xf numFmtId="0" fontId="1688" fillId="2" borderId="0" xfId="0" applyFont="1" applyBorder="1"/>
    <xf numFmtId="0" fontId="1688" fillId="2" borderId="5" xfId="0" applyFont="1" applyBorder="1"/>
    <xf numFmtId="0" fontId="7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4" xfId="0" applyFont="1" applyBorder="1"/>
    <xf numFmtId="0" fontId="1692" fillId="2" borderId="0" xfId="0" applyFont="1" applyBorder="1"/>
    <xf numFmtId="0" fontId="1692" fillId="2" borderId="0" xfId="0" applyFont="1" applyBorder="1" applyAlignment="1">
      <alignment horizontal="center"/>
    </xf>
    <xf numFmtId="1" fontId="1692" fillId="2" borderId="0" xfId="0" applyNumberFormat="1" applyFont="1" applyBorder="1"/>
    <xf numFmtId="0" fontId="1692" fillId="2" borderId="5" xfId="0" applyFont="1" applyBorder="1"/>
    <xf numFmtId="0" fontId="1693" fillId="2" borderId="11" xfId="0" applyFont="1" applyBorder="1"/>
    <xf numFmtId="0" fontId="1693" fillId="2" borderId="12" xfId="0" applyFont="1" applyBorder="1"/>
    <xf numFmtId="0" fontId="1693" fillId="2" borderId="12" xfId="0" applyFont="1" applyBorder="1" applyAlignment="1">
      <alignment horizontal="center"/>
    </xf>
    <xf numFmtId="1" fontId="1693" fillId="2" borderId="12" xfId="0" applyNumberFormat="1" applyFont="1" applyBorder="1"/>
    <xf numFmtId="0" fontId="1693" fillId="2" borderId="10" xfId="0" applyFont="1" applyBorder="1"/>
    <xf numFmtId="1" fontId="169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1" fontId="1715" fillId="2" borderId="0" xfId="0" applyNumberFormat="1" applyFont="1"/>
    <xf numFmtId="1" fontId="1716" fillId="2" borderId="0" xfId="0" applyNumberFormat="1" applyFont="1"/>
    <xf numFmtId="0" fontId="1716" fillId="2" borderId="0" xfId="0" applyFont="1"/>
    <xf numFmtId="1" fontId="1717" fillId="2" borderId="0" xfId="0" applyNumberFormat="1" applyFont="1"/>
    <xf numFmtId="1" fontId="1718" fillId="2" borderId="0" xfId="0" applyNumberFormat="1" applyFont="1"/>
    <xf numFmtId="1" fontId="1719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720" fillId="2" borderId="1" xfId="0" applyFont="1" applyBorder="1"/>
    <xf numFmtId="0" fontId="1720" fillId="2" borderId="2" xfId="0" applyFont="1" applyBorder="1"/>
    <xf numFmtId="0" fontId="1720" fillId="2" borderId="2" xfId="0" applyFont="1" applyBorder="1" applyAlignment="1">
      <alignment horizontal="center"/>
    </xf>
    <xf numFmtId="0" fontId="1720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2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723" fillId="2" borderId="0" xfId="0" applyFont="1" applyBorder="1" applyAlignment="1">
      <alignment horizontal="left"/>
    </xf>
    <xf numFmtId="0" fontId="1723" fillId="2" borderId="0" xfId="0" applyFont="1" applyBorder="1"/>
    <xf numFmtId="0" fontId="1723" fillId="2" borderId="5" xfId="0" applyFont="1" applyBorder="1"/>
    <xf numFmtId="0" fontId="3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3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3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3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3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3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1729" fillId="2" borderId="5" xfId="0" applyFont="1" applyBorder="1"/>
    <xf numFmtId="0" fontId="3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730" fillId="2" borderId="5" xfId="0" applyFont="1" applyBorder="1"/>
    <xf numFmtId="0" fontId="3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3" fillId="2" borderId="0" xfId="0" applyFont="1" applyBorder="1"/>
    <xf numFmtId="0" fontId="1731" fillId="2" borderId="5" xfId="0" applyFont="1" applyBorder="1"/>
    <xf numFmtId="0" fontId="3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1732" fillId="2" borderId="5" xfId="0" applyFont="1" applyBorder="1"/>
    <xf numFmtId="0" fontId="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6" xfId="0" applyFont="1" applyBorder="1" applyAlignment="1">
      <alignment horizontal="center"/>
    </xf>
    <xf numFmtId="0" fontId="1733" fillId="2" borderId="3" xfId="0" applyFont="1" applyBorder="1" applyAlignment="1">
      <alignment horizontal="center" wrapText="1"/>
    </xf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1735" fillId="2" borderId="7" xfId="0" applyFont="1" applyBorder="1"/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6" fillId="2" borderId="5" xfId="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7" fillId="2" borderId="5" xfId="0" applyFont="1" applyBorder="1"/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738" fillId="2" borderId="7" xfId="0" applyFont="1" applyBorder="1" applyAlignment="1">
      <alignment horizontal="center" vertical="center"/>
    </xf>
    <xf numFmtId="2" fontId="1738" fillId="2" borderId="5" xfId="0" applyNumberFormat="1" applyFont="1" applyBorder="1" applyAlignment="1">
      <alignment horizontal="center"/>
    </xf>
    <xf numFmtId="0" fontId="1738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0" fontId="1739" fillId="2" borderId="9" xfId="0" applyFont="1" applyBorder="1" applyAlignment="1">
      <alignment horizontal="center"/>
    </xf>
    <xf numFmtId="0" fontId="1739" fillId="2" borderId="10" xfId="0" applyFont="1" applyBorder="1" applyAlignment="1">
      <alignment horizontal="center"/>
    </xf>
    <xf numFmtId="0" fontId="1739" fillId="2" borderId="5" xfId="0" applyFont="1" applyBorder="1"/>
    <xf numFmtId="0" fontId="3" fillId="2" borderId="4" xfId="0" applyFont="1" applyBorder="1"/>
    <xf numFmtId="0" fontId="1740" fillId="2" borderId="0" xfId="0" applyFont="1" applyBorder="1"/>
    <xf numFmtId="0" fontId="3" fillId="2" borderId="0" xfId="0" applyFont="1" applyBorder="1" applyAlignment="1">
      <alignment horizontal="center"/>
    </xf>
    <xf numFmtId="0" fontId="1740" fillId="2" borderId="0" xfId="0" applyFont="1" applyBorder="1" applyAlignment="1">
      <alignment horizontal="center"/>
    </xf>
    <xf numFmtId="0" fontId="1740" fillId="2" borderId="9" xfId="0" applyFont="1" applyBorder="1"/>
    <xf numFmtId="0" fontId="1740" fillId="2" borderId="10" xfId="0" applyFont="1" applyBorder="1"/>
    <xf numFmtId="0" fontId="1740" fillId="2" borderId="5" xfId="0" applyFont="1" applyBorder="1"/>
    <xf numFmtId="0" fontId="1741" fillId="2" borderId="4" xfId="0" applyFont="1" applyBorder="1"/>
    <xf numFmtId="0" fontId="1741" fillId="2" borderId="0" xfId="0" applyFont="1" applyBorder="1"/>
    <xf numFmtId="0" fontId="1741" fillId="2" borderId="0" xfId="0" applyFont="1" applyBorder="1" applyAlignment="1">
      <alignment horizontal="center"/>
    </xf>
    <xf numFmtId="0" fontId="1741" fillId="2" borderId="5" xfId="0" applyFont="1" applyBorder="1"/>
    <xf numFmtId="0" fontId="3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742" fillId="2" borderId="5" xfId="0" applyFont="1" applyBorder="1"/>
    <xf numFmtId="0" fontId="1744" fillId="2" borderId="4" xfId="0" applyFont="1" applyBorder="1"/>
    <xf numFmtId="0" fontId="1744" fillId="2" borderId="0" xfId="0" applyFont="1" applyBorder="1"/>
    <xf numFmtId="0" fontId="1744" fillId="2" borderId="0" xfId="0" applyFont="1" applyBorder="1" applyAlignment="1">
      <alignment horizontal="center"/>
    </xf>
    <xf numFmtId="0" fontId="1743" fillId="2" borderId="0" xfId="0" applyFont="1" applyBorder="1" applyAlignment="1">
      <alignment horizontal="center"/>
    </xf>
    <xf numFmtId="0" fontId="1744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745" fillId="2" borderId="0" xfId="0" applyFont="1" applyBorder="1"/>
    <xf numFmtId="0" fontId="174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746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747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0" fillId="2" borderId="5" xfId="0" applyFont="1" applyBorder="1"/>
    <xf numFmtId="1" fontId="1750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9" fillId="2" borderId="5" xfId="0" applyFont="1" applyBorder="1"/>
    <xf numFmtId="0" fontId="3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1780" fillId="2" borderId="0" xfId="0" applyNumberFormat="1" applyFont="1" applyBorder="1" applyAlignment="1">
      <alignment horizontal="center"/>
    </xf>
    <xf numFmtId="1" fontId="1780" fillId="2" borderId="0" xfId="0" applyNumberFormat="1" applyFont="1" applyBorder="1"/>
    <xf numFmtId="0" fontId="1780" fillId="2" borderId="5" xfId="0" applyFont="1" applyBorder="1"/>
    <xf numFmtId="0" fontId="1781" fillId="2" borderId="4" xfId="0" applyFont="1" applyBorder="1"/>
    <xf numFmtId="0" fontId="1781" fillId="2" borderId="0" xfId="0" applyFont="1" applyBorder="1"/>
    <xf numFmtId="0" fontId="1781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781" fillId="2" borderId="5" xfId="0" applyFont="1" applyBorder="1"/>
    <xf numFmtId="0" fontId="7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178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1783" fillId="2" borderId="4" xfId="0" applyFont="1" applyBorder="1" applyAlignment="1">
      <alignment horizontal="center"/>
    </xf>
    <xf numFmtId="0" fontId="1783" fillId="2" borderId="0" xfId="0" applyFont="1" applyBorder="1" applyAlignment="1">
      <alignment horizontal="center"/>
    </xf>
    <xf numFmtId="0" fontId="1783" fillId="2" borderId="0" xfId="0" applyFont="1" applyBorder="1"/>
    <xf numFmtId="0" fontId="1783" fillId="2" borderId="5" xfId="0" applyFont="1" applyBorder="1"/>
    <xf numFmtId="0" fontId="7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4" xfId="0" applyFont="1" applyBorder="1"/>
    <xf numFmtId="0" fontId="1787" fillId="2" borderId="0" xfId="0" applyFont="1" applyBorder="1"/>
    <xf numFmtId="0" fontId="1787" fillId="2" borderId="0" xfId="0" applyFont="1" applyBorder="1" applyAlignment="1">
      <alignment horizontal="center"/>
    </xf>
    <xf numFmtId="1" fontId="1787" fillId="2" borderId="0" xfId="0" applyNumberFormat="1" applyFont="1" applyBorder="1"/>
    <xf numFmtId="0" fontId="1787" fillId="2" borderId="5" xfId="0" applyFont="1" applyBorder="1"/>
    <xf numFmtId="0" fontId="1788" fillId="2" borderId="11" xfId="0" applyFont="1" applyBorder="1"/>
    <xf numFmtId="0" fontId="1788" fillId="2" borderId="12" xfId="0" applyFont="1" applyBorder="1"/>
    <xf numFmtId="0" fontId="1788" fillId="2" borderId="12" xfId="0" applyFont="1" applyBorder="1" applyAlignment="1">
      <alignment horizontal="center"/>
    </xf>
    <xf numFmtId="1" fontId="1788" fillId="2" borderId="12" xfId="0" applyNumberFormat="1" applyFont="1" applyBorder="1"/>
    <xf numFmtId="0" fontId="1788" fillId="2" borderId="10" xfId="0" applyFont="1" applyBorder="1"/>
    <xf numFmtId="1" fontId="1789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1" fontId="1810" fillId="2" borderId="0" xfId="0" applyNumberFormat="1" applyFont="1"/>
    <xf numFmtId="1" fontId="1811" fillId="2" borderId="0" xfId="0" applyNumberFormat="1" applyFont="1"/>
    <xf numFmtId="0" fontId="1811" fillId="2" borderId="0" xfId="0" applyFont="1"/>
    <xf numFmtId="1" fontId="1812" fillId="2" borderId="0" xfId="0" applyNumberFormat="1" applyFont="1"/>
    <xf numFmtId="1" fontId="1813" fillId="2" borderId="0" xfId="0" applyNumberFormat="1" applyFont="1"/>
    <xf numFmtId="1" fontId="1814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815" fillId="2" borderId="1" xfId="0" applyFont="1" applyBorder="1"/>
    <xf numFmtId="0" fontId="1815" fillId="2" borderId="2" xfId="0" applyFont="1" applyBorder="1"/>
    <xf numFmtId="0" fontId="1815" fillId="2" borderId="2" xfId="0" applyFont="1" applyBorder="1" applyAlignment="1">
      <alignment horizontal="center"/>
    </xf>
    <xf numFmtId="0" fontId="1815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7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818" fillId="2" borderId="0" xfId="0" applyFont="1" applyBorder="1" applyAlignment="1">
      <alignment horizontal="left"/>
    </xf>
    <xf numFmtId="0" fontId="1818" fillId="2" borderId="0" xfId="0" applyFont="1" applyBorder="1"/>
    <xf numFmtId="0" fontId="1818" fillId="2" borderId="5" xfId="0" applyFont="1" applyBorder="1"/>
    <xf numFmtId="0" fontId="3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3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3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3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3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3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1824" fillId="2" borderId="5" xfId="0" applyFont="1" applyBorder="1"/>
    <xf numFmtId="0" fontId="3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25" fillId="2" borderId="5" xfId="0" applyFont="1" applyBorder="1"/>
    <xf numFmtId="0" fontId="3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3" fillId="2" borderId="0" xfId="0" applyFont="1" applyBorder="1"/>
    <xf numFmtId="0" fontId="1826" fillId="2" borderId="5" xfId="0" applyFont="1" applyBorder="1"/>
    <xf numFmtId="0" fontId="3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1827" fillId="2" borderId="5" xfId="0" applyFont="1" applyBorder="1"/>
    <xf numFmtId="0" fontId="3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6" xfId="0" applyFont="1" applyBorder="1" applyAlignment="1">
      <alignment horizontal="center"/>
    </xf>
    <xf numFmtId="0" fontId="1828" fillId="2" borderId="3" xfId="0" applyFont="1" applyBorder="1" applyAlignment="1">
      <alignment horizontal="center" wrapText="1"/>
    </xf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1830" fillId="2" borderId="7" xfId="0" applyFont="1" applyBorder="1"/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1" fillId="2" borderId="5" xfId="0" applyFont="1" applyBorder="1"/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2" fillId="2" borderId="5" xfId="0" applyFont="1" applyBorder="1"/>
    <xf numFmtId="0" fontId="1833" fillId="2" borderId="4" xfId="0" applyFont="1" applyBorder="1"/>
    <xf numFmtId="0" fontId="1833" fillId="2" borderId="0" xfId="0" applyFont="1" applyBorder="1"/>
    <xf numFmtId="0" fontId="1833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833" fillId="2" borderId="7" xfId="0" applyFont="1" applyBorder="1" applyAlignment="1">
      <alignment horizontal="center" vertical="center"/>
    </xf>
    <xf numFmtId="2" fontId="1833" fillId="2" borderId="5" xfId="0" applyNumberFormat="1" applyFont="1" applyBorder="1" applyAlignment="1">
      <alignment horizontal="center"/>
    </xf>
    <xf numFmtId="0" fontId="1833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0" fontId="1834" fillId="2" borderId="9" xfId="0" applyFont="1" applyBorder="1" applyAlignment="1">
      <alignment horizontal="center"/>
    </xf>
    <xf numFmtId="0" fontId="1834" fillId="2" borderId="10" xfId="0" applyFont="1" applyBorder="1" applyAlignment="1">
      <alignment horizontal="center"/>
    </xf>
    <xf numFmtId="0" fontId="1834" fillId="2" borderId="5" xfId="0" applyFont="1" applyBorder="1"/>
    <xf numFmtId="0" fontId="3" fillId="2" borderId="4" xfId="0" applyFont="1" applyBorder="1"/>
    <xf numFmtId="0" fontId="1835" fillId="2" borderId="0" xfId="0" applyFont="1" applyBorder="1"/>
    <xf numFmtId="0" fontId="3" fillId="2" borderId="0" xfId="0" applyFont="1" applyBorder="1" applyAlignment="1">
      <alignment horizontal="center"/>
    </xf>
    <xf numFmtId="0" fontId="1835" fillId="2" borderId="0" xfId="0" applyFont="1" applyBorder="1" applyAlignment="1">
      <alignment horizontal="center"/>
    </xf>
    <xf numFmtId="0" fontId="1835" fillId="2" borderId="9" xfId="0" applyFont="1" applyBorder="1"/>
    <xf numFmtId="0" fontId="1835" fillId="2" borderId="10" xfId="0" applyFont="1" applyBorder="1"/>
    <xf numFmtId="0" fontId="1835" fillId="2" borderId="5" xfId="0" applyFont="1" applyBorder="1"/>
    <xf numFmtId="0" fontId="1836" fillId="2" borderId="4" xfId="0" applyFont="1" applyBorder="1"/>
    <xf numFmtId="0" fontId="1836" fillId="2" borderId="0" xfId="0" applyFont="1" applyBorder="1"/>
    <xf numFmtId="0" fontId="1836" fillId="2" borderId="0" xfId="0" applyFont="1" applyBorder="1" applyAlignment="1">
      <alignment horizontal="center"/>
    </xf>
    <xf numFmtId="0" fontId="1836" fillId="2" borderId="5" xfId="0" applyFont="1" applyBorder="1"/>
    <xf numFmtId="0" fontId="3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837" fillId="2" borderId="5" xfId="0" applyFont="1" applyBorder="1"/>
    <xf numFmtId="0" fontId="1839" fillId="2" borderId="4" xfId="0" applyFont="1" applyBorder="1"/>
    <xf numFmtId="0" fontId="1839" fillId="2" borderId="0" xfId="0" applyFont="1" applyBorder="1"/>
    <xf numFmtId="0" fontId="1839" fillId="2" borderId="0" xfId="0" applyFont="1" applyBorder="1" applyAlignment="1">
      <alignment horizontal="center"/>
    </xf>
    <xf numFmtId="0" fontId="1838" fillId="2" borderId="0" xfId="0" applyFont="1" applyBorder="1" applyAlignment="1">
      <alignment horizontal="center"/>
    </xf>
    <xf numFmtId="0" fontId="1839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840" fillId="2" borderId="0" xfId="0" applyFont="1" applyBorder="1"/>
    <xf numFmtId="0" fontId="184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841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842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5" fillId="2" borderId="5" xfId="0" applyFont="1" applyBorder="1"/>
    <xf numFmtId="1" fontId="1845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4" fillId="2" borderId="5" xfId="0" applyFont="1" applyBorder="1"/>
    <xf numFmtId="0" fontId="3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1875" fillId="2" borderId="0" xfId="0" applyNumberFormat="1" applyFont="1" applyBorder="1" applyAlignment="1">
      <alignment horizontal="center"/>
    </xf>
    <xf numFmtId="1" fontId="1875" fillId="2" borderId="0" xfId="0" applyNumberFormat="1" applyFont="1" applyBorder="1"/>
    <xf numFmtId="0" fontId="1875" fillId="2" borderId="5" xfId="0" applyFont="1" applyBorder="1"/>
    <xf numFmtId="0" fontId="1876" fillId="2" borderId="4" xfId="0" applyFont="1" applyBorder="1"/>
    <xf numFmtId="0" fontId="1876" fillId="2" borderId="0" xfId="0" applyFont="1" applyBorder="1"/>
    <xf numFmtId="0" fontId="1876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876" fillId="2" borderId="5" xfId="0" applyFont="1" applyBorder="1"/>
    <xf numFmtId="0" fontId="7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187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1878" fillId="2" borderId="4" xfId="0" applyFont="1" applyBorder="1" applyAlignment="1">
      <alignment horizontal="center"/>
    </xf>
    <xf numFmtId="0" fontId="1878" fillId="2" borderId="0" xfId="0" applyFont="1" applyBorder="1" applyAlignment="1">
      <alignment horizontal="center"/>
    </xf>
    <xf numFmtId="0" fontId="1878" fillId="2" borderId="0" xfId="0" applyFont="1" applyBorder="1"/>
    <xf numFmtId="0" fontId="1878" fillId="2" borderId="5" xfId="0" applyFont="1" applyBorder="1"/>
    <xf numFmtId="0" fontId="7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4" xfId="0" applyFont="1" applyBorder="1"/>
    <xf numFmtId="0" fontId="1882" fillId="2" borderId="0" xfId="0" applyFont="1" applyBorder="1"/>
    <xf numFmtId="0" fontId="1882" fillId="2" borderId="0" xfId="0" applyFont="1" applyBorder="1" applyAlignment="1">
      <alignment horizontal="center"/>
    </xf>
    <xf numFmtId="1" fontId="1882" fillId="2" borderId="0" xfId="0" applyNumberFormat="1" applyFont="1" applyBorder="1"/>
    <xf numFmtId="0" fontId="1882" fillId="2" borderId="5" xfId="0" applyFont="1" applyBorder="1"/>
    <xf numFmtId="0" fontId="1883" fillId="2" borderId="11" xfId="0" applyFont="1" applyBorder="1"/>
    <xf numFmtId="0" fontId="1883" fillId="2" borderId="12" xfId="0" applyFont="1" applyBorder="1"/>
    <xf numFmtId="0" fontId="1883" fillId="2" borderId="12" xfId="0" applyFont="1" applyBorder="1" applyAlignment="1">
      <alignment horizontal="center"/>
    </xf>
    <xf numFmtId="1" fontId="1883" fillId="2" borderId="12" xfId="0" applyNumberFormat="1" applyFont="1" applyBorder="1"/>
    <xf numFmtId="0" fontId="1883" fillId="2" borderId="10" xfId="0" applyFont="1" applyBorder="1"/>
    <xf numFmtId="1" fontId="1884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3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5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6" applyNumberFormat="1" applyFont="1"/>
    <xf numFmtId="1" fontId="1905" fillId="2" borderId="0" xfId="0" applyNumberFormat="1" applyFont="1"/>
    <xf numFmtId="1" fontId="1906" fillId="2" borderId="0" xfId="0" applyNumberFormat="1" applyFont="1"/>
    <xf numFmtId="0" fontId="1906" fillId="2" borderId="0" xfId="0" applyFont="1"/>
    <xf numFmtId="1" fontId="1907" fillId="2" borderId="0" xfId="7" applyNumberFormat="1" applyFont="1"/>
    <xf numFmtId="1" fontId="1908" fillId="2" borderId="0" xfId="0" applyNumberFormat="1" applyFont="1"/>
    <xf numFmtId="1" fontId="1909" fillId="2" borderId="0" xfId="0" applyNumberFormat="1" applyFont="1"/>
    <xf numFmtId="1" fontId="7" fillId="2" borderId="8" xfId="8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055" fillId="2" borderId="0" xfId="9" applyFont="1" applyBorder="1" applyAlignment="1">
      <alignment horizontal="center"/>
    </xf>
    <xf numFmtId="0" fontId="3" fillId="2" borderId="4" xfId="10" applyFont="1" applyBorder="1"/>
    <xf numFmtId="0" fontId="2056" fillId="2" borderId="0" xfId="10" applyFont="1" applyBorder="1"/>
    <xf numFmtId="0" fontId="2056" fillId="2" borderId="0" xfId="10" applyFont="1" applyBorder="1" applyAlignment="1">
      <alignment horizontal="center"/>
    </xf>
    <xf numFmtId="1" fontId="4" fillId="2" borderId="0" xfId="10" applyNumberFormat="1" applyFont="1" applyBorder="1" applyAlignment="1">
      <alignment horizontal="center"/>
    </xf>
    <xf numFmtId="0" fontId="2056" fillId="2" borderId="5" xfId="10" applyFont="1" applyBorder="1"/>
    <xf numFmtId="0" fontId="2057" fillId="2" borderId="0" xfId="11" applyFont="1" applyBorder="1" applyAlignment="1">
      <alignment horizontal="center"/>
    </xf>
    <xf numFmtId="0" fontId="2057" fillId="2" borderId="6" xfId="11" applyFont="1" applyBorder="1" applyAlignment="1">
      <alignment horizontal="center"/>
    </xf>
    <xf numFmtId="0" fontId="2057" fillId="2" borderId="3" xfId="11" applyFont="1" applyBorder="1" applyAlignment="1">
      <alignment horizontal="center" wrapText="1"/>
    </xf>
    <xf numFmtId="0" fontId="2062" fillId="2" borderId="4" xfId="16" applyFont="1" applyBorder="1"/>
    <xf numFmtId="0" fontId="2062" fillId="2" borderId="0" xfId="16" applyFont="1" applyBorder="1"/>
    <xf numFmtId="0" fontId="2062" fillId="2" borderId="0" xfId="16" applyFont="1" applyBorder="1" applyAlignment="1">
      <alignment horizontal="center"/>
    </xf>
    <xf numFmtId="0" fontId="2062" fillId="2" borderId="5" xfId="16" applyFont="1" applyBorder="1"/>
    <xf numFmtId="0" fontId="2064" fillId="2" borderId="0" xfId="17" applyFont="1" applyBorder="1" applyAlignment="1">
      <alignment horizontal="center"/>
    </xf>
    <xf numFmtId="0" fontId="2063" fillId="2" borderId="0" xfId="17" applyFont="1" applyBorder="1" applyAlignment="1">
      <alignment horizontal="center"/>
    </xf>
    <xf numFmtId="0" fontId="4" fillId="2" borderId="4" xfId="18" applyFont="1" applyBorder="1" applyAlignment="1">
      <alignment horizontal="center"/>
    </xf>
    <xf numFmtId="0" fontId="4" fillId="2" borderId="0" xfId="18" applyFont="1" applyBorder="1" applyAlignment="1">
      <alignment horizontal="left"/>
    </xf>
    <xf numFmtId="0" fontId="4" fillId="2" borderId="0" xfId="18" applyFont="1" applyBorder="1" applyAlignment="1">
      <alignment horizontal="center"/>
    </xf>
    <xf numFmtId="0" fontId="2065" fillId="2" borderId="0" xfId="18" applyFont="1" applyBorder="1"/>
    <xf numFmtId="0" fontId="2065" fillId="2" borderId="5" xfId="18" applyFont="1" applyBorder="1"/>
    <xf numFmtId="172" fontId="4" fillId="3" borderId="8" xfId="19" applyNumberFormat="1" applyFont="1" applyFill="1" applyBorder="1" applyAlignment="1">
      <alignment horizontal="center"/>
    </xf>
    <xf numFmtId="1" fontId="7" fillId="2" borderId="8" xfId="19" applyNumberFormat="1" applyFont="1" applyBorder="1" applyAlignment="1">
      <alignment horizontal="center"/>
    </xf>
    <xf numFmtId="1" fontId="2066" fillId="2" borderId="8" xfId="19" applyNumberFormat="1" applyFont="1" applyBorder="1" applyAlignment="1">
      <alignment horizontal="center"/>
    </xf>
    <xf numFmtId="1" fontId="4" fillId="3" borderId="8" xfId="19" applyNumberFormat="1" applyFont="1" applyFill="1" applyBorder="1" applyAlignment="1">
      <alignment horizontal="center"/>
    </xf>
    <xf numFmtId="2" fontId="4" fillId="2" borderId="8" xfId="19" applyNumberFormat="1" applyFont="1" applyBorder="1" applyAlignment="1">
      <alignment horizontal="center"/>
    </xf>
    <xf numFmtId="0" fontId="4" fillId="3" borderId="8" xfId="20" applyFont="1" applyFill="1" applyBorder="1" applyAlignment="1">
      <alignment horizontal="center"/>
    </xf>
    <xf numFmtId="2" fontId="4" fillId="3" borderId="8" xfId="20" applyNumberFormat="1" applyFont="1" applyFill="1" applyBorder="1" applyAlignment="1">
      <alignment horizontal="center"/>
    </xf>
    <xf numFmtId="1" fontId="7" fillId="2" borderId="8" xfId="20" applyNumberFormat="1" applyFont="1" applyBorder="1" applyAlignment="1">
      <alignment horizontal="center"/>
    </xf>
    <xf numFmtId="1" fontId="2067" fillId="2" borderId="8" xfId="20" applyNumberFormat="1" applyFont="1" applyBorder="1" applyAlignment="1">
      <alignment horizontal="center"/>
    </xf>
    <xf numFmtId="1" fontId="4" fillId="3" borderId="8" xfId="20" applyNumberFormat="1" applyFont="1" applyFill="1" applyBorder="1" applyAlignment="1">
      <alignment horizontal="center"/>
    </xf>
    <xf numFmtId="2" fontId="4" fillId="2" borderId="8" xfId="20" applyNumberFormat="1" applyFont="1" applyBorder="1" applyAlignment="1">
      <alignment horizontal="center"/>
    </xf>
    <xf numFmtId="0" fontId="4" fillId="3" borderId="8" xfId="21" applyFont="1" applyFill="1" applyBorder="1" applyAlignment="1">
      <alignment horizontal="center"/>
    </xf>
    <xf numFmtId="2" fontId="4" fillId="3" borderId="8" xfId="21" applyNumberFormat="1" applyFont="1" applyFill="1" applyBorder="1" applyAlignment="1">
      <alignment horizontal="center"/>
    </xf>
    <xf numFmtId="0" fontId="4" fillId="2" borderId="8" xfId="21" applyFont="1" applyBorder="1" applyAlignment="1">
      <alignment horizontal="center"/>
    </xf>
    <xf numFmtId="1" fontId="7" fillId="2" borderId="8" xfId="21" applyNumberFormat="1" applyFont="1" applyBorder="1" applyAlignment="1">
      <alignment horizontal="center"/>
    </xf>
    <xf numFmtId="1" fontId="2068" fillId="2" borderId="8" xfId="21" applyNumberFormat="1" applyFont="1" applyBorder="1" applyAlignment="1">
      <alignment horizontal="center"/>
    </xf>
    <xf numFmtId="1" fontId="4" fillId="3" borderId="8" xfId="21" applyNumberFormat="1" applyFont="1" applyFill="1" applyBorder="1" applyAlignment="1">
      <alignment horizontal="center"/>
    </xf>
    <xf numFmtId="2" fontId="4" fillId="2" borderId="8" xfId="21" applyNumberFormat="1" applyFont="1" applyBorder="1" applyAlignment="1">
      <alignment horizontal="center"/>
    </xf>
    <xf numFmtId="0" fontId="2068" fillId="2" borderId="5" xfId="21" applyFont="1" applyBorder="1"/>
    <xf numFmtId="1" fontId="2068" fillId="2" borderId="0" xfId="21" applyNumberFormat="1" applyFont="1" applyBorder="1" applyAlignment="1">
      <alignment horizontal="center"/>
    </xf>
    <xf numFmtId="0" fontId="4" fillId="3" borderId="8" xfId="22" applyFont="1" applyFill="1" applyBorder="1" applyAlignment="1">
      <alignment horizontal="center"/>
    </xf>
    <xf numFmtId="2" fontId="4" fillId="2" borderId="8" xfId="22" applyNumberFormat="1" applyFont="1" applyBorder="1" applyAlignment="1">
      <alignment horizontal="center"/>
    </xf>
    <xf numFmtId="1" fontId="7" fillId="2" borderId="8" xfId="22" applyNumberFormat="1" applyFont="1" applyBorder="1" applyAlignment="1">
      <alignment horizontal="center"/>
    </xf>
    <xf numFmtId="1" fontId="2069" fillId="2" borderId="8" xfId="22" applyNumberFormat="1" applyFont="1" applyBorder="1" applyAlignment="1">
      <alignment horizontal="center"/>
    </xf>
    <xf numFmtId="1" fontId="4" fillId="3" borderId="8" xfId="22" applyNumberFormat="1" applyFont="1" applyFill="1" applyBorder="1" applyAlignment="1">
      <alignment horizontal="center"/>
    </xf>
    <xf numFmtId="0" fontId="2069" fillId="2" borderId="5" xfId="22" applyFont="1" applyBorder="1"/>
    <xf numFmtId="0" fontId="4" fillId="3" borderId="8" xfId="23" applyFont="1" applyFill="1" applyBorder="1" applyAlignment="1">
      <alignment horizontal="center"/>
    </xf>
    <xf numFmtId="2" fontId="4" fillId="2" borderId="8" xfId="23" applyNumberFormat="1" applyFont="1" applyBorder="1" applyAlignment="1">
      <alignment horizontal="center"/>
    </xf>
    <xf numFmtId="1" fontId="7" fillId="2" borderId="8" xfId="23" applyNumberFormat="1" applyFont="1" applyBorder="1" applyAlignment="1">
      <alignment horizontal="center"/>
    </xf>
    <xf numFmtId="1" fontId="2070" fillId="2" borderId="8" xfId="23" applyNumberFormat="1" applyFont="1" applyBorder="1" applyAlignment="1">
      <alignment horizontal="center"/>
    </xf>
    <xf numFmtId="1" fontId="4" fillId="3" borderId="8" xfId="23" applyNumberFormat="1" applyFont="1" applyFill="1" applyBorder="1" applyAlignment="1">
      <alignment horizontal="center"/>
    </xf>
    <xf numFmtId="2" fontId="4" fillId="2" borderId="8" xfId="23" applyNumberFormat="1" applyFont="1" applyFill="1" applyBorder="1" applyAlignment="1">
      <alignment horizontal="center"/>
    </xf>
    <xf numFmtId="2" fontId="4" fillId="2" borderId="8" xfId="24" applyNumberFormat="1" applyFont="1" applyFill="1" applyBorder="1" applyAlignment="1">
      <alignment horizontal="center"/>
    </xf>
    <xf numFmtId="1" fontId="7" fillId="2" borderId="8" xfId="24" applyNumberFormat="1" applyFont="1" applyBorder="1" applyAlignment="1">
      <alignment horizontal="center"/>
    </xf>
    <xf numFmtId="1" fontId="2071" fillId="2" borderId="8" xfId="24" applyNumberFormat="1" applyFont="1" applyBorder="1" applyAlignment="1">
      <alignment horizontal="center"/>
    </xf>
    <xf numFmtId="1" fontId="4" fillId="3" borderId="8" xfId="24" applyNumberFormat="1" applyFont="1" applyFill="1" applyBorder="1" applyAlignment="1">
      <alignment horizontal="center"/>
    </xf>
    <xf numFmtId="2" fontId="4" fillId="2" borderId="8" xfId="24" applyNumberFormat="1" applyFont="1" applyBorder="1" applyAlignment="1">
      <alignment horizontal="center"/>
    </xf>
    <xf numFmtId="0" fontId="4" fillId="3" borderId="8" xfId="25" applyFont="1" applyFill="1" applyBorder="1" applyAlignment="1">
      <alignment horizontal="center"/>
    </xf>
    <xf numFmtId="2" fontId="4" fillId="3" borderId="8" xfId="25" applyNumberFormat="1" applyFont="1" applyFill="1" applyBorder="1" applyAlignment="1">
      <alignment horizontal="center"/>
    </xf>
    <xf numFmtId="0" fontId="4" fillId="2" borderId="8" xfId="25" applyFont="1" applyFill="1" applyBorder="1" applyAlignment="1">
      <alignment horizontal="center"/>
    </xf>
    <xf numFmtId="1" fontId="7" fillId="2" borderId="8" xfId="25" applyNumberFormat="1" applyFont="1" applyBorder="1" applyAlignment="1">
      <alignment horizontal="center"/>
    </xf>
    <xf numFmtId="1" fontId="2072" fillId="2" borderId="8" xfId="25" applyNumberFormat="1" applyFont="1" applyBorder="1" applyAlignment="1">
      <alignment horizontal="center"/>
    </xf>
    <xf numFmtId="1" fontId="4" fillId="3" borderId="8" xfId="25" applyNumberFormat="1" applyFont="1" applyFill="1" applyBorder="1" applyAlignment="1">
      <alignment horizontal="center"/>
    </xf>
    <xf numFmtId="2" fontId="4" fillId="2" borderId="8" xfId="25" applyNumberFormat="1" applyFont="1" applyBorder="1" applyAlignment="1">
      <alignment horizontal="center"/>
    </xf>
    <xf numFmtId="2" fontId="4" fillId="2" borderId="8" xfId="25" applyNumberFormat="1" applyFont="1" applyFill="1" applyBorder="1" applyAlignment="1">
      <alignment horizontal="center"/>
    </xf>
    <xf numFmtId="0" fontId="2072" fillId="2" borderId="5" xfId="25" applyFont="1" applyBorder="1"/>
    <xf numFmtId="2" fontId="4" fillId="2" borderId="8" xfId="26" applyNumberFormat="1" applyFont="1" applyFill="1" applyBorder="1" applyAlignment="1">
      <alignment horizontal="center"/>
    </xf>
    <xf numFmtId="1" fontId="7" fillId="2" borderId="8" xfId="26" applyNumberFormat="1" applyFont="1" applyBorder="1" applyAlignment="1">
      <alignment horizontal="center"/>
    </xf>
    <xf numFmtId="1" fontId="2073" fillId="2" borderId="8" xfId="26" applyNumberFormat="1" applyFont="1" applyBorder="1" applyAlignment="1">
      <alignment horizontal="center"/>
    </xf>
    <xf numFmtId="1" fontId="4" fillId="3" borderId="8" xfId="26" applyNumberFormat="1" applyFont="1" applyFill="1" applyBorder="1" applyAlignment="1">
      <alignment horizontal="center"/>
    </xf>
    <xf numFmtId="2" fontId="4" fillId="2" borderId="8" xfId="26" applyNumberFormat="1" applyFont="1" applyBorder="1" applyAlignment="1">
      <alignment horizontal="center"/>
    </xf>
    <xf numFmtId="2" fontId="4" fillId="2" borderId="8" xfId="27" applyNumberFormat="1" applyFont="1" applyFill="1" applyBorder="1" applyAlignment="1">
      <alignment horizontal="center"/>
    </xf>
    <xf numFmtId="1" fontId="7" fillId="2" borderId="8" xfId="27" applyNumberFormat="1" applyFont="1" applyBorder="1" applyAlignment="1">
      <alignment horizontal="center"/>
    </xf>
    <xf numFmtId="1" fontId="2074" fillId="2" borderId="8" xfId="27" applyNumberFormat="1" applyFont="1" applyBorder="1" applyAlignment="1">
      <alignment horizontal="center"/>
    </xf>
    <xf numFmtId="1" fontId="4" fillId="3" borderId="8" xfId="27" applyNumberFormat="1" applyFont="1" applyFill="1" applyBorder="1" applyAlignment="1">
      <alignment horizontal="center"/>
    </xf>
    <xf numFmtId="2" fontId="4" fillId="2" borderId="8" xfId="27" applyNumberFormat="1" applyFont="1" applyBorder="1" applyAlignment="1">
      <alignment horizontal="center"/>
    </xf>
    <xf numFmtId="0" fontId="4" fillId="3" borderId="8" xfId="28" applyFont="1" applyFill="1" applyBorder="1" applyAlignment="1">
      <alignment horizontal="center"/>
    </xf>
    <xf numFmtId="2" fontId="4" fillId="2" borderId="8" xfId="28" applyNumberFormat="1" applyFont="1" applyBorder="1" applyAlignment="1">
      <alignment horizontal="center"/>
    </xf>
    <xf numFmtId="0" fontId="4" fillId="2" borderId="8" xfId="28" applyFont="1" applyFill="1" applyBorder="1" applyAlignment="1">
      <alignment horizontal="center"/>
    </xf>
    <xf numFmtId="1" fontId="7" fillId="2" borderId="8" xfId="28" applyNumberFormat="1" applyFont="1" applyBorder="1" applyAlignment="1">
      <alignment horizontal="center"/>
    </xf>
    <xf numFmtId="1" fontId="2075" fillId="2" borderId="8" xfId="28" applyNumberFormat="1" applyFont="1" applyBorder="1" applyAlignment="1">
      <alignment horizontal="center"/>
    </xf>
    <xf numFmtId="1" fontId="4" fillId="3" borderId="8" xfId="28" applyNumberFormat="1" applyFont="1" applyFill="1" applyBorder="1" applyAlignment="1">
      <alignment horizontal="center"/>
    </xf>
    <xf numFmtId="2" fontId="4" fillId="2" borderId="8" xfId="28" applyNumberFormat="1" applyFont="1" applyFill="1" applyBorder="1" applyAlignment="1">
      <alignment horizontal="center"/>
    </xf>
    <xf numFmtId="0" fontId="2075" fillId="2" borderId="5" xfId="28" applyFont="1" applyBorder="1"/>
    <xf numFmtId="2" fontId="4" fillId="2" borderId="8" xfId="29" applyNumberFormat="1" applyFont="1" applyFill="1" applyBorder="1" applyAlignment="1">
      <alignment horizontal="center"/>
    </xf>
    <xf numFmtId="1" fontId="7" fillId="2" borderId="8" xfId="29" applyNumberFormat="1" applyFont="1" applyBorder="1" applyAlignment="1">
      <alignment horizontal="center"/>
    </xf>
    <xf numFmtId="1" fontId="2076" fillId="2" borderId="8" xfId="29" applyNumberFormat="1" applyFont="1" applyBorder="1" applyAlignment="1">
      <alignment horizontal="center"/>
    </xf>
    <xf numFmtId="1" fontId="4" fillId="3" borderId="8" xfId="29" applyNumberFormat="1" applyFont="1" applyFill="1" applyBorder="1" applyAlignment="1">
      <alignment horizontal="center"/>
    </xf>
    <xf numFmtId="2" fontId="4" fillId="2" borderId="8" xfId="29" applyNumberFormat="1" applyFont="1" applyBorder="1" applyAlignment="1">
      <alignment horizontal="center"/>
    </xf>
    <xf numFmtId="0" fontId="4" fillId="3" borderId="8" xfId="30" applyFont="1" applyFill="1" applyBorder="1" applyAlignment="1">
      <alignment horizontal="center"/>
    </xf>
    <xf numFmtId="2" fontId="4" fillId="2" borderId="8" xfId="30" applyNumberFormat="1" applyFont="1" applyBorder="1" applyAlignment="1">
      <alignment horizontal="center"/>
    </xf>
    <xf numFmtId="0" fontId="4" fillId="2" borderId="8" xfId="30" applyFont="1" applyFill="1" applyBorder="1" applyAlignment="1">
      <alignment horizontal="center"/>
    </xf>
    <xf numFmtId="1" fontId="7" fillId="2" borderId="8" xfId="30" applyNumberFormat="1" applyFont="1" applyBorder="1" applyAlignment="1">
      <alignment horizontal="center"/>
    </xf>
    <xf numFmtId="1" fontId="2077" fillId="2" borderId="8" xfId="30" applyNumberFormat="1" applyFont="1" applyBorder="1" applyAlignment="1">
      <alignment horizontal="center"/>
    </xf>
    <xf numFmtId="1" fontId="4" fillId="3" borderId="8" xfId="30" applyNumberFormat="1" applyFont="1" applyFill="1" applyBorder="1" applyAlignment="1">
      <alignment horizontal="center"/>
    </xf>
    <xf numFmtId="2" fontId="4" fillId="2" borderId="8" xfId="30" applyNumberFormat="1" applyFont="1" applyFill="1" applyBorder="1" applyAlignment="1">
      <alignment horizontal="center"/>
    </xf>
    <xf numFmtId="0" fontId="2077" fillId="2" borderId="5" xfId="30" applyFont="1" applyBorder="1"/>
    <xf numFmtId="2" fontId="4" fillId="2" borderId="8" xfId="31" applyNumberFormat="1" applyFont="1" applyFill="1" applyBorder="1" applyAlignment="1">
      <alignment horizontal="center"/>
    </xf>
    <xf numFmtId="1" fontId="7" fillId="2" borderId="8" xfId="31" applyNumberFormat="1" applyFont="1" applyBorder="1" applyAlignment="1">
      <alignment horizontal="center"/>
    </xf>
    <xf numFmtId="1" fontId="2078" fillId="2" borderId="8" xfId="31" applyNumberFormat="1" applyFont="1" applyBorder="1" applyAlignment="1">
      <alignment horizontal="center"/>
    </xf>
    <xf numFmtId="1" fontId="4" fillId="3" borderId="8" xfId="31" applyNumberFormat="1" applyFont="1" applyFill="1" applyBorder="1" applyAlignment="1">
      <alignment horizontal="center"/>
    </xf>
    <xf numFmtId="2" fontId="4" fillId="2" borderId="8" xfId="31" applyNumberFormat="1" applyFont="1" applyBorder="1" applyAlignment="1">
      <alignment horizontal="center"/>
    </xf>
    <xf numFmtId="0" fontId="2079" fillId="2" borderId="4" xfId="32" applyFont="1" applyBorder="1"/>
    <xf numFmtId="0" fontId="2079" fillId="2" borderId="0" xfId="32" applyFont="1" applyBorder="1"/>
    <xf numFmtId="0" fontId="2079" fillId="2" borderId="0" xfId="32" applyFont="1" applyBorder="1" applyAlignment="1">
      <alignment horizontal="center"/>
    </xf>
    <xf numFmtId="1" fontId="4" fillId="3" borderId="0" xfId="32" applyNumberFormat="1" applyFont="1" applyFill="1" applyBorder="1" applyAlignment="1">
      <alignment horizontal="center"/>
    </xf>
    <xf numFmtId="0" fontId="2079" fillId="2" borderId="5" xfId="32" applyFont="1" applyBorder="1"/>
    <xf numFmtId="0" fontId="2080" fillId="2" borderId="4" xfId="33" applyFont="1" applyBorder="1" applyAlignment="1">
      <alignment horizontal="center"/>
    </xf>
    <xf numFmtId="0" fontId="2080" fillId="2" borderId="0" xfId="33" applyFont="1" applyBorder="1" applyAlignment="1">
      <alignment horizontal="center"/>
    </xf>
    <xf numFmtId="0" fontId="2080" fillId="2" borderId="0" xfId="33" applyFont="1" applyBorder="1"/>
    <xf numFmtId="0" fontId="2080" fillId="2" borderId="5" xfId="33" applyFont="1" applyBorder="1"/>
    <xf numFmtId="0" fontId="2082" fillId="2" borderId="11" xfId="35" applyFont="1" applyBorder="1"/>
    <xf numFmtId="0" fontId="2082" fillId="2" borderId="12" xfId="35" applyFont="1" applyBorder="1"/>
    <xf numFmtId="0" fontId="2082" fillId="2" borderId="12" xfId="35" applyFont="1" applyBorder="1" applyAlignment="1">
      <alignment horizontal="center"/>
    </xf>
    <xf numFmtId="1" fontId="2082" fillId="2" borderId="12" xfId="35" applyNumberFormat="1" applyFont="1" applyBorder="1"/>
    <xf numFmtId="0" fontId="2082" fillId="2" borderId="10" xfId="35" applyFont="1" applyBorder="1"/>
    <xf numFmtId="1" fontId="7" fillId="2" borderId="8" xfId="43" applyNumberFormat="1" applyFont="1" applyBorder="1" applyAlignment="1">
      <alignment horizontal="center"/>
    </xf>
    <xf numFmtId="0" fontId="3" fillId="2" borderId="4" xfId="44" applyFont="1" applyBorder="1" applyAlignment="1">
      <alignment horizontal="left"/>
    </xf>
    <xf numFmtId="0" fontId="3" fillId="2" borderId="0" xfId="44" applyFont="1" applyBorder="1" applyAlignment="1">
      <alignment horizontal="left"/>
    </xf>
    <xf numFmtId="0" fontId="2090" fillId="2" borderId="0" xfId="44" applyFont="1" applyBorder="1" applyAlignment="1">
      <alignment horizontal="left"/>
    </xf>
    <xf numFmtId="0" fontId="2091" fillId="2" borderId="0" xfId="45" applyFont="1" applyBorder="1" applyAlignment="1">
      <alignment horizontal="center"/>
    </xf>
    <xf numFmtId="0" fontId="3" fillId="2" borderId="4" xfId="46" applyFont="1" applyBorder="1"/>
    <xf numFmtId="0" fontId="2092" fillId="2" borderId="0" xfId="46" applyFont="1" applyBorder="1"/>
    <xf numFmtId="0" fontId="2092" fillId="2" borderId="0" xfId="46" applyFont="1" applyBorder="1" applyAlignment="1">
      <alignment horizontal="center"/>
    </xf>
    <xf numFmtId="1" fontId="4" fillId="2" borderId="0" xfId="46" applyNumberFormat="1" applyFont="1" applyBorder="1" applyAlignment="1">
      <alignment horizontal="center"/>
    </xf>
    <xf numFmtId="0" fontId="2092" fillId="2" borderId="5" xfId="46" applyFont="1" applyBorder="1"/>
    <xf numFmtId="0" fontId="2093" fillId="2" borderId="0" xfId="47" applyFont="1" applyBorder="1" applyAlignment="1">
      <alignment horizontal="center"/>
    </xf>
    <xf numFmtId="0" fontId="2093" fillId="2" borderId="6" xfId="47" applyFont="1" applyBorder="1" applyAlignment="1">
      <alignment horizontal="center"/>
    </xf>
    <xf numFmtId="0" fontId="2093" fillId="2" borderId="3" xfId="47" applyFont="1" applyBorder="1" applyAlignment="1">
      <alignment horizontal="center" wrapText="1"/>
    </xf>
    <xf numFmtId="0" fontId="2098" fillId="2" borderId="4" xfId="52" applyFont="1" applyBorder="1"/>
    <xf numFmtId="0" fontId="2098" fillId="2" borderId="0" xfId="52" applyFont="1" applyBorder="1"/>
    <xf numFmtId="0" fontId="2098" fillId="2" borderId="0" xfId="52" applyFont="1" applyBorder="1" applyAlignment="1">
      <alignment horizontal="center"/>
    </xf>
    <xf numFmtId="0" fontId="2098" fillId="2" borderId="5" xfId="52" applyFont="1" applyBorder="1"/>
    <xf numFmtId="0" fontId="2100" fillId="2" borderId="0" xfId="53" applyFont="1" applyBorder="1" applyAlignment="1">
      <alignment horizontal="center"/>
    </xf>
    <xf numFmtId="0" fontId="2099" fillId="2" borderId="0" xfId="53" applyFont="1" applyBorder="1" applyAlignment="1">
      <alignment horizontal="center"/>
    </xf>
    <xf numFmtId="0" fontId="4" fillId="2" borderId="4" xfId="54" applyFont="1" applyBorder="1" applyAlignment="1">
      <alignment horizontal="center"/>
    </xf>
    <xf numFmtId="0" fontId="4" fillId="2" borderId="0" xfId="54" applyFont="1" applyBorder="1" applyAlignment="1">
      <alignment horizontal="left"/>
    </xf>
    <xf numFmtId="0" fontId="4" fillId="2" borderId="0" xfId="54" applyFont="1" applyBorder="1" applyAlignment="1">
      <alignment horizontal="center"/>
    </xf>
    <xf numFmtId="0" fontId="2101" fillId="2" borderId="0" xfId="54" applyFont="1" applyBorder="1"/>
    <xf numFmtId="0" fontId="2101" fillId="2" borderId="5" xfId="54" applyFont="1" applyBorder="1"/>
    <xf numFmtId="172" fontId="4" fillId="3" borderId="8" xfId="55" applyNumberFormat="1" applyFont="1" applyFill="1" applyBorder="1" applyAlignment="1">
      <alignment horizontal="center"/>
    </xf>
    <xf numFmtId="1" fontId="7" fillId="2" borderId="8" xfId="55" applyNumberFormat="1" applyFont="1" applyBorder="1" applyAlignment="1">
      <alignment horizontal="center"/>
    </xf>
    <xf numFmtId="1" fontId="2102" fillId="2" borderId="8" xfId="55" applyNumberFormat="1" applyFont="1" applyBorder="1" applyAlignment="1">
      <alignment horizontal="center"/>
    </xf>
    <xf numFmtId="1" fontId="4" fillId="3" borderId="8" xfId="55" applyNumberFormat="1" applyFont="1" applyFill="1" applyBorder="1" applyAlignment="1">
      <alignment horizontal="center"/>
    </xf>
    <xf numFmtId="2" fontId="4" fillId="2" borderId="8" xfId="55" applyNumberFormat="1" applyFont="1" applyBorder="1" applyAlignment="1">
      <alignment horizontal="center"/>
    </xf>
    <xf numFmtId="0" fontId="4" fillId="3" borderId="8" xfId="56" applyFont="1" applyFill="1" applyBorder="1" applyAlignment="1">
      <alignment horizontal="center"/>
    </xf>
    <xf numFmtId="2" fontId="4" fillId="3" borderId="8" xfId="56" applyNumberFormat="1" applyFont="1" applyFill="1" applyBorder="1" applyAlignment="1">
      <alignment horizontal="center"/>
    </xf>
    <xf numFmtId="1" fontId="7" fillId="2" borderId="8" xfId="56" applyNumberFormat="1" applyFont="1" applyBorder="1" applyAlignment="1">
      <alignment horizontal="center"/>
    </xf>
    <xf numFmtId="1" fontId="2103" fillId="2" borderId="8" xfId="56" applyNumberFormat="1" applyFont="1" applyBorder="1" applyAlignment="1">
      <alignment horizontal="center"/>
    </xf>
    <xf numFmtId="1" fontId="4" fillId="3" borderId="8" xfId="56" applyNumberFormat="1" applyFont="1" applyFill="1" applyBorder="1" applyAlignment="1">
      <alignment horizontal="center"/>
    </xf>
    <xf numFmtId="2" fontId="4" fillId="2" borderId="8" xfId="56" applyNumberFormat="1" applyFont="1" applyBorder="1" applyAlignment="1">
      <alignment horizontal="center"/>
    </xf>
    <xf numFmtId="0" fontId="4" fillId="3" borderId="8" xfId="57" applyFont="1" applyFill="1" applyBorder="1" applyAlignment="1">
      <alignment horizontal="center"/>
    </xf>
    <xf numFmtId="2" fontId="4" fillId="3" borderId="8" xfId="57" applyNumberFormat="1" applyFont="1" applyFill="1" applyBorder="1" applyAlignment="1">
      <alignment horizontal="center"/>
    </xf>
    <xf numFmtId="0" fontId="4" fillId="2" borderId="8" xfId="57" applyFont="1" applyBorder="1" applyAlignment="1">
      <alignment horizontal="center"/>
    </xf>
    <xf numFmtId="1" fontId="7" fillId="2" borderId="8" xfId="57" applyNumberFormat="1" applyFont="1" applyBorder="1" applyAlignment="1">
      <alignment horizontal="center"/>
    </xf>
    <xf numFmtId="1" fontId="2104" fillId="2" borderId="8" xfId="57" applyNumberFormat="1" applyFont="1" applyBorder="1" applyAlignment="1">
      <alignment horizontal="center"/>
    </xf>
    <xf numFmtId="1" fontId="4" fillId="3" borderId="8" xfId="57" applyNumberFormat="1" applyFont="1" applyFill="1" applyBorder="1" applyAlignment="1">
      <alignment horizontal="center"/>
    </xf>
    <xf numFmtId="2" fontId="4" fillId="2" borderId="8" xfId="57" applyNumberFormat="1" applyFont="1" applyBorder="1" applyAlignment="1">
      <alignment horizontal="center"/>
    </xf>
    <xf numFmtId="0" fontId="2104" fillId="2" borderId="5" xfId="57" applyFont="1" applyBorder="1"/>
    <xf numFmtId="1" fontId="2104" fillId="2" borderId="0" xfId="57" applyNumberFormat="1" applyFont="1" applyBorder="1" applyAlignment="1">
      <alignment horizontal="center"/>
    </xf>
    <xf numFmtId="0" fontId="4" fillId="3" borderId="8" xfId="58" applyFont="1" applyFill="1" applyBorder="1" applyAlignment="1">
      <alignment horizontal="center"/>
    </xf>
    <xf numFmtId="2" fontId="4" fillId="2" borderId="8" xfId="58" applyNumberFormat="1" applyFont="1" applyBorder="1" applyAlignment="1">
      <alignment horizontal="center"/>
    </xf>
    <xf numFmtId="1" fontId="7" fillId="2" borderId="8" xfId="58" applyNumberFormat="1" applyFont="1" applyBorder="1" applyAlignment="1">
      <alignment horizontal="center"/>
    </xf>
    <xf numFmtId="1" fontId="2105" fillId="2" borderId="8" xfId="58" applyNumberFormat="1" applyFont="1" applyBorder="1" applyAlignment="1">
      <alignment horizontal="center"/>
    </xf>
    <xf numFmtId="1" fontId="4" fillId="3" borderId="8" xfId="58" applyNumberFormat="1" applyFont="1" applyFill="1" applyBorder="1" applyAlignment="1">
      <alignment horizontal="center"/>
    </xf>
    <xf numFmtId="0" fontId="2105" fillId="2" borderId="5" xfId="58" applyFont="1" applyBorder="1"/>
    <xf numFmtId="0" fontId="4" fillId="3" borderId="8" xfId="59" applyFont="1" applyFill="1" applyBorder="1" applyAlignment="1">
      <alignment horizontal="center"/>
    </xf>
    <xf numFmtId="2" fontId="4" fillId="2" borderId="8" xfId="59" applyNumberFormat="1" applyFont="1" applyBorder="1" applyAlignment="1">
      <alignment horizontal="center"/>
    </xf>
    <xf numFmtId="1" fontId="7" fillId="2" borderId="8" xfId="59" applyNumberFormat="1" applyFont="1" applyBorder="1" applyAlignment="1">
      <alignment horizontal="center"/>
    </xf>
    <xf numFmtId="1" fontId="2106" fillId="2" borderId="8" xfId="59" applyNumberFormat="1" applyFont="1" applyBorder="1" applyAlignment="1">
      <alignment horizontal="center"/>
    </xf>
    <xf numFmtId="1" fontId="4" fillId="3" borderId="8" xfId="59" applyNumberFormat="1" applyFont="1" applyFill="1" applyBorder="1" applyAlignment="1">
      <alignment horizontal="center"/>
    </xf>
    <xf numFmtId="2" fontId="4" fillId="2" borderId="8" xfId="59" applyNumberFormat="1" applyFont="1" applyFill="1" applyBorder="1" applyAlignment="1">
      <alignment horizontal="center"/>
    </xf>
    <xf numFmtId="2" fontId="4" fillId="2" borderId="8" xfId="60" applyNumberFormat="1" applyFont="1" applyFill="1" applyBorder="1" applyAlignment="1">
      <alignment horizontal="center"/>
    </xf>
    <xf numFmtId="1" fontId="7" fillId="2" borderId="8" xfId="60" applyNumberFormat="1" applyFont="1" applyBorder="1" applyAlignment="1">
      <alignment horizontal="center"/>
    </xf>
    <xf numFmtId="1" fontId="2107" fillId="2" borderId="8" xfId="60" applyNumberFormat="1" applyFont="1" applyBorder="1" applyAlignment="1">
      <alignment horizontal="center"/>
    </xf>
    <xf numFmtId="1" fontId="4" fillId="3" borderId="8" xfId="60" applyNumberFormat="1" applyFont="1" applyFill="1" applyBorder="1" applyAlignment="1">
      <alignment horizontal="center"/>
    </xf>
    <xf numFmtId="2" fontId="4" fillId="2" borderId="8" xfId="60" applyNumberFormat="1" applyFont="1" applyBorder="1" applyAlignment="1">
      <alignment horizontal="center"/>
    </xf>
    <xf numFmtId="0" fontId="4" fillId="3" borderId="8" xfId="61" applyFont="1" applyFill="1" applyBorder="1" applyAlignment="1">
      <alignment horizontal="center"/>
    </xf>
    <xf numFmtId="2" fontId="4" fillId="3" borderId="8" xfId="61" applyNumberFormat="1" applyFont="1" applyFill="1" applyBorder="1" applyAlignment="1">
      <alignment horizontal="center"/>
    </xf>
    <xf numFmtId="0" fontId="4" fillId="2" borderId="8" xfId="61" applyFont="1" applyFill="1" applyBorder="1" applyAlignment="1">
      <alignment horizontal="center"/>
    </xf>
    <xf numFmtId="1" fontId="7" fillId="2" borderId="8" xfId="61" applyNumberFormat="1" applyFont="1" applyBorder="1" applyAlignment="1">
      <alignment horizontal="center"/>
    </xf>
    <xf numFmtId="1" fontId="2108" fillId="2" borderId="8" xfId="61" applyNumberFormat="1" applyFont="1" applyBorder="1" applyAlignment="1">
      <alignment horizontal="center"/>
    </xf>
    <xf numFmtId="1" fontId="4" fillId="3" borderId="8" xfId="61" applyNumberFormat="1" applyFont="1" applyFill="1" applyBorder="1" applyAlignment="1">
      <alignment horizontal="center"/>
    </xf>
    <xf numFmtId="2" fontId="4" fillId="2" borderId="8" xfId="61" applyNumberFormat="1" applyFont="1" applyBorder="1" applyAlignment="1">
      <alignment horizontal="center"/>
    </xf>
    <xf numFmtId="2" fontId="4" fillId="2" borderId="8" xfId="61" applyNumberFormat="1" applyFont="1" applyFill="1" applyBorder="1" applyAlignment="1">
      <alignment horizontal="center"/>
    </xf>
    <xf numFmtId="0" fontId="2108" fillId="2" borderId="5" xfId="61" applyFont="1" applyBorder="1"/>
    <xf numFmtId="2" fontId="4" fillId="2" borderId="8" xfId="62" applyNumberFormat="1" applyFont="1" applyFill="1" applyBorder="1" applyAlignment="1">
      <alignment horizontal="center"/>
    </xf>
    <xf numFmtId="1" fontId="7" fillId="2" borderId="8" xfId="62" applyNumberFormat="1" applyFont="1" applyBorder="1" applyAlignment="1">
      <alignment horizontal="center"/>
    </xf>
    <xf numFmtId="1" fontId="2109" fillId="2" borderId="8" xfId="62" applyNumberFormat="1" applyFont="1" applyBorder="1" applyAlignment="1">
      <alignment horizontal="center"/>
    </xf>
    <xf numFmtId="1" fontId="4" fillId="3" borderId="8" xfId="62" applyNumberFormat="1" applyFont="1" applyFill="1" applyBorder="1" applyAlignment="1">
      <alignment horizontal="center"/>
    </xf>
    <xf numFmtId="2" fontId="4" fillId="2" borderId="8" xfId="62" applyNumberFormat="1" applyFont="1" applyBorder="1" applyAlignment="1">
      <alignment horizontal="center"/>
    </xf>
    <xf numFmtId="2" fontId="4" fillId="2" borderId="8" xfId="63" applyNumberFormat="1" applyFont="1" applyFill="1" applyBorder="1" applyAlignment="1">
      <alignment horizontal="center"/>
    </xf>
    <xf numFmtId="1" fontId="7" fillId="2" borderId="8" xfId="63" applyNumberFormat="1" applyFont="1" applyBorder="1" applyAlignment="1">
      <alignment horizontal="center"/>
    </xf>
    <xf numFmtId="1" fontId="2110" fillId="2" borderId="8" xfId="63" applyNumberFormat="1" applyFont="1" applyBorder="1" applyAlignment="1">
      <alignment horizontal="center"/>
    </xf>
    <xf numFmtId="1" fontId="4" fillId="3" borderId="8" xfId="63" applyNumberFormat="1" applyFont="1" applyFill="1" applyBorder="1" applyAlignment="1">
      <alignment horizontal="center"/>
    </xf>
    <xf numFmtId="2" fontId="4" fillId="2" borderId="8" xfId="63" applyNumberFormat="1" applyFont="1" applyBorder="1" applyAlignment="1">
      <alignment horizontal="center"/>
    </xf>
    <xf numFmtId="0" fontId="4" fillId="3" borderId="8" xfId="64" applyFont="1" applyFill="1" applyBorder="1" applyAlignment="1">
      <alignment horizontal="center"/>
    </xf>
    <xf numFmtId="2" fontId="4" fillId="2" borderId="8" xfId="64" applyNumberFormat="1" applyFont="1" applyBorder="1" applyAlignment="1">
      <alignment horizontal="center"/>
    </xf>
    <xf numFmtId="0" fontId="4" fillId="2" borderId="8" xfId="64" applyFont="1" applyFill="1" applyBorder="1" applyAlignment="1">
      <alignment horizontal="center"/>
    </xf>
    <xf numFmtId="1" fontId="7" fillId="2" borderId="8" xfId="64" applyNumberFormat="1" applyFont="1" applyBorder="1" applyAlignment="1">
      <alignment horizontal="center"/>
    </xf>
    <xf numFmtId="1" fontId="2111" fillId="2" borderId="8" xfId="64" applyNumberFormat="1" applyFont="1" applyBorder="1" applyAlignment="1">
      <alignment horizontal="center"/>
    </xf>
    <xf numFmtId="1" fontId="4" fillId="3" borderId="8" xfId="64" applyNumberFormat="1" applyFont="1" applyFill="1" applyBorder="1" applyAlignment="1">
      <alignment horizontal="center"/>
    </xf>
    <xf numFmtId="2" fontId="4" fillId="2" borderId="8" xfId="64" applyNumberFormat="1" applyFont="1" applyFill="1" applyBorder="1" applyAlignment="1">
      <alignment horizontal="center"/>
    </xf>
    <xf numFmtId="0" fontId="2111" fillId="2" borderId="5" xfId="64" applyFont="1" applyBorder="1"/>
    <xf numFmtId="2" fontId="4" fillId="2" borderId="8" xfId="65" applyNumberFormat="1" applyFont="1" applyFill="1" applyBorder="1" applyAlignment="1">
      <alignment horizontal="center"/>
    </xf>
    <xf numFmtId="1" fontId="7" fillId="2" borderId="8" xfId="65" applyNumberFormat="1" applyFont="1" applyBorder="1" applyAlignment="1">
      <alignment horizontal="center"/>
    </xf>
    <xf numFmtId="1" fontId="2112" fillId="2" borderId="8" xfId="65" applyNumberFormat="1" applyFont="1" applyBorder="1" applyAlignment="1">
      <alignment horizontal="center"/>
    </xf>
    <xf numFmtId="1" fontId="4" fillId="3" borderId="8" xfId="65" applyNumberFormat="1" applyFont="1" applyFill="1" applyBorder="1" applyAlignment="1">
      <alignment horizontal="center"/>
    </xf>
    <xf numFmtId="2" fontId="4" fillId="2" borderId="8" xfId="65" applyNumberFormat="1" applyFont="1" applyBorder="1" applyAlignment="1">
      <alignment horizontal="center"/>
    </xf>
    <xf numFmtId="0" fontId="4" fillId="3" borderId="8" xfId="66" applyFont="1" applyFill="1" applyBorder="1" applyAlignment="1">
      <alignment horizontal="center"/>
    </xf>
    <xf numFmtId="2" fontId="4" fillId="2" borderId="8" xfId="66" applyNumberFormat="1" applyFont="1" applyBorder="1" applyAlignment="1">
      <alignment horizontal="center"/>
    </xf>
    <xf numFmtId="0" fontId="4" fillId="2" borderId="8" xfId="66" applyFont="1" applyFill="1" applyBorder="1" applyAlignment="1">
      <alignment horizontal="center"/>
    </xf>
    <xf numFmtId="1" fontId="7" fillId="2" borderId="8" xfId="66" applyNumberFormat="1" applyFont="1" applyBorder="1" applyAlignment="1">
      <alignment horizontal="center"/>
    </xf>
    <xf numFmtId="1" fontId="2113" fillId="2" borderId="8" xfId="66" applyNumberFormat="1" applyFont="1" applyBorder="1" applyAlignment="1">
      <alignment horizontal="center"/>
    </xf>
    <xf numFmtId="1" fontId="4" fillId="3" borderId="8" xfId="66" applyNumberFormat="1" applyFont="1" applyFill="1" applyBorder="1" applyAlignment="1">
      <alignment horizontal="center"/>
    </xf>
    <xf numFmtId="2" fontId="4" fillId="2" borderId="8" xfId="66" applyNumberFormat="1" applyFont="1" applyFill="1" applyBorder="1" applyAlignment="1">
      <alignment horizontal="center"/>
    </xf>
    <xf numFmtId="0" fontId="2113" fillId="2" borderId="5" xfId="66" applyFont="1" applyBorder="1"/>
    <xf numFmtId="2" fontId="4" fillId="2" borderId="8" xfId="67" applyNumberFormat="1" applyFont="1" applyFill="1" applyBorder="1" applyAlignment="1">
      <alignment horizontal="center"/>
    </xf>
    <xf numFmtId="1" fontId="7" fillId="2" borderId="8" xfId="67" applyNumberFormat="1" applyFont="1" applyBorder="1" applyAlignment="1">
      <alignment horizontal="center"/>
    </xf>
    <xf numFmtId="1" fontId="2114" fillId="2" borderId="8" xfId="67" applyNumberFormat="1" applyFont="1" applyBorder="1" applyAlignment="1">
      <alignment horizontal="center"/>
    </xf>
    <xf numFmtId="1" fontId="4" fillId="3" borderId="8" xfId="67" applyNumberFormat="1" applyFont="1" applyFill="1" applyBorder="1" applyAlignment="1">
      <alignment horizontal="center"/>
    </xf>
    <xf numFmtId="2" fontId="4" fillId="2" borderId="8" xfId="67" applyNumberFormat="1" applyFont="1" applyBorder="1" applyAlignment="1">
      <alignment horizontal="center"/>
    </xf>
    <xf numFmtId="0" fontId="2115" fillId="2" borderId="4" xfId="68" applyFont="1" applyBorder="1"/>
    <xf numFmtId="0" fontId="2115" fillId="2" borderId="0" xfId="68" applyFont="1" applyBorder="1"/>
    <xf numFmtId="0" fontId="2115" fillId="2" borderId="0" xfId="68" applyFont="1" applyBorder="1" applyAlignment="1">
      <alignment horizontal="center"/>
    </xf>
    <xf numFmtId="1" fontId="4" fillId="3" borderId="0" xfId="68" applyNumberFormat="1" applyFont="1" applyFill="1" applyBorder="1" applyAlignment="1">
      <alignment horizontal="center"/>
    </xf>
    <xf numFmtId="0" fontId="2115" fillId="2" borderId="5" xfId="68" applyFont="1" applyBorder="1"/>
    <xf numFmtId="0" fontId="2116" fillId="2" borderId="4" xfId="69" applyFont="1" applyBorder="1" applyAlignment="1">
      <alignment horizontal="center"/>
    </xf>
    <xf numFmtId="0" fontId="2116" fillId="2" borderId="0" xfId="69" applyFont="1" applyBorder="1" applyAlignment="1">
      <alignment horizontal="center"/>
    </xf>
    <xf numFmtId="0" fontId="2116" fillId="2" borderId="0" xfId="69" applyFont="1" applyBorder="1"/>
    <xf numFmtId="0" fontId="2116" fillId="2" borderId="5" xfId="69" applyFont="1" applyBorder="1"/>
    <xf numFmtId="0" fontId="2118" fillId="2" borderId="11" xfId="71" applyFont="1" applyBorder="1"/>
    <xf numFmtId="0" fontId="2118" fillId="2" borderId="12" xfId="71" applyFont="1" applyBorder="1"/>
    <xf numFmtId="0" fontId="2118" fillId="2" borderId="12" xfId="71" applyFont="1" applyBorder="1" applyAlignment="1">
      <alignment horizontal="center"/>
    </xf>
    <xf numFmtId="1" fontId="2118" fillId="2" borderId="12" xfId="71" applyNumberFormat="1" applyFont="1" applyBorder="1"/>
    <xf numFmtId="0" fontId="2118" fillId="2" borderId="10" xfId="71" applyFont="1" applyBorder="1"/>
    <xf numFmtId="1" fontId="2123" fillId="2" borderId="0" xfId="76" applyNumberFormat="1" applyFont="1"/>
    <xf numFmtId="1" fontId="7" fillId="2" borderId="8" xfId="79" applyNumberFormat="1" applyFont="1" applyBorder="1" applyAlignment="1">
      <alignment horizontal="center"/>
    </xf>
    <xf numFmtId="0" fontId="3" fillId="2" borderId="4" xfId="80" applyFont="1" applyBorder="1" applyAlignment="1">
      <alignment horizontal="left"/>
    </xf>
    <xf numFmtId="0" fontId="3" fillId="2" borderId="0" xfId="80" applyFont="1" applyBorder="1" applyAlignment="1">
      <alignment horizontal="left"/>
    </xf>
    <xf numFmtId="0" fontId="2126" fillId="2" borderId="0" xfId="80" applyFont="1" applyBorder="1" applyAlignment="1">
      <alignment horizontal="left"/>
    </xf>
    <xf numFmtId="1" fontId="4" fillId="2" borderId="0" xfId="82" applyNumberFormat="1" applyFont="1" applyBorder="1" applyAlignment="1">
      <alignment horizontal="center"/>
    </xf>
    <xf numFmtId="0" fontId="2130" fillId="2" borderId="4" xfId="84" applyFont="1" applyBorder="1"/>
    <xf numFmtId="0" fontId="2130" fillId="2" borderId="0" xfId="84" applyFont="1" applyBorder="1"/>
    <xf numFmtId="0" fontId="2130" fillId="2" borderId="0" xfId="84" applyFont="1" applyBorder="1" applyAlignment="1">
      <alignment horizontal="center"/>
    </xf>
    <xf numFmtId="0" fontId="5" fillId="2" borderId="7" xfId="84" applyFont="1" applyBorder="1" applyAlignment="1">
      <alignment horizontal="center"/>
    </xf>
    <xf numFmtId="0" fontId="5" fillId="2" borderId="5" xfId="84" applyFont="1" applyBorder="1" applyAlignment="1">
      <alignment horizontal="center" wrapText="1"/>
    </xf>
    <xf numFmtId="0" fontId="2130" fillId="2" borderId="5" xfId="84" applyFont="1" applyBorder="1"/>
    <xf numFmtId="0" fontId="2131" fillId="2" borderId="4" xfId="85" applyFont="1" applyBorder="1"/>
    <xf numFmtId="0" fontId="2131" fillId="2" borderId="0" xfId="85" applyFont="1" applyBorder="1"/>
    <xf numFmtId="0" fontId="2131" fillId="2" borderId="0" xfId="85" applyFont="1" applyBorder="1" applyAlignment="1">
      <alignment horizontal="center"/>
    </xf>
    <xf numFmtId="0" fontId="3" fillId="2" borderId="7" xfId="85" applyFont="1" applyBorder="1" applyAlignment="1">
      <alignment horizontal="center"/>
    </xf>
    <xf numFmtId="0" fontId="3" fillId="2" borderId="7" xfId="85" applyFont="1" applyBorder="1" applyAlignment="1">
      <alignment horizontal="center" wrapText="1"/>
    </xf>
    <xf numFmtId="0" fontId="2131" fillId="2" borderId="5" xfId="85" applyFont="1" applyBorder="1"/>
    <xf numFmtId="0" fontId="2132" fillId="2" borderId="4" xfId="86" applyFont="1" applyBorder="1"/>
    <xf numFmtId="0" fontId="2132" fillId="2" borderId="0" xfId="86" applyFont="1" applyBorder="1"/>
    <xf numFmtId="0" fontId="2132" fillId="2" borderId="0" xfId="86" applyFont="1" applyBorder="1" applyAlignment="1">
      <alignment horizontal="center"/>
    </xf>
    <xf numFmtId="0" fontId="2132" fillId="2" borderId="9" xfId="86" applyFont="1" applyBorder="1" applyAlignment="1">
      <alignment horizontal="center"/>
    </xf>
    <xf numFmtId="0" fontId="2132" fillId="2" borderId="10" xfId="86" applyFont="1" applyBorder="1" applyAlignment="1">
      <alignment horizontal="center"/>
    </xf>
    <xf numFmtId="0" fontId="2132" fillId="2" borderId="5" xfId="86" applyFont="1" applyBorder="1"/>
    <xf numFmtId="0" fontId="2134" fillId="2" borderId="0" xfId="88" applyFont="1" applyBorder="1" applyAlignment="1">
      <alignment horizontal="center"/>
    </xf>
    <xf numFmtId="0" fontId="2136" fillId="2" borderId="4" xfId="89" applyFont="1" applyBorder="1"/>
    <xf numFmtId="0" fontId="2136" fillId="2" borderId="0" xfId="89" applyFont="1" applyBorder="1"/>
    <xf numFmtId="0" fontId="2136" fillId="2" borderId="0" xfId="89" applyFont="1" applyBorder="1" applyAlignment="1">
      <alignment horizontal="center"/>
    </xf>
    <xf numFmtId="0" fontId="2135" fillId="2" borderId="0" xfId="89" applyFont="1" applyBorder="1" applyAlignment="1">
      <alignment horizontal="center"/>
    </xf>
    <xf numFmtId="0" fontId="2136" fillId="2" borderId="5" xfId="89" applyFont="1" applyBorder="1"/>
    <xf numFmtId="0" fontId="4" fillId="2" borderId="4" xfId="90" applyFont="1" applyBorder="1" applyAlignment="1">
      <alignment horizontal="center"/>
    </xf>
    <xf numFmtId="0" fontId="4" fillId="2" borderId="0" xfId="90" applyFont="1" applyBorder="1" applyAlignment="1">
      <alignment horizontal="left"/>
    </xf>
    <xf numFmtId="0" fontId="4" fillId="2" borderId="0" xfId="90" applyFont="1" applyBorder="1" applyAlignment="1">
      <alignment horizontal="center"/>
    </xf>
    <xf numFmtId="0" fontId="2137" fillId="2" borderId="0" xfId="90" applyFont="1" applyBorder="1"/>
    <xf numFmtId="0" fontId="2137" fillId="2" borderId="5" xfId="90" applyFont="1" applyBorder="1"/>
    <xf numFmtId="0" fontId="4" fillId="3" borderId="8" xfId="91" applyFont="1" applyFill="1" applyBorder="1" applyAlignment="1">
      <alignment horizontal="center"/>
    </xf>
    <xf numFmtId="172" fontId="4" fillId="3" borderId="8" xfId="91" applyNumberFormat="1" applyFont="1" applyFill="1" applyBorder="1" applyAlignment="1">
      <alignment horizontal="center"/>
    </xf>
    <xf numFmtId="0" fontId="4" fillId="2" borderId="8" xfId="91" applyFont="1" applyBorder="1" applyAlignment="1">
      <alignment horizontal="center"/>
    </xf>
    <xf numFmtId="1" fontId="7" fillId="2" borderId="8" xfId="91" applyNumberFormat="1" applyFont="1" applyBorder="1" applyAlignment="1">
      <alignment horizontal="center"/>
    </xf>
    <xf numFmtId="1" fontId="2138" fillId="2" borderId="8" xfId="91" applyNumberFormat="1" applyFont="1" applyBorder="1" applyAlignment="1">
      <alignment horizontal="center"/>
    </xf>
    <xf numFmtId="1" fontId="4" fillId="3" borderId="8" xfId="91" applyNumberFormat="1" applyFont="1" applyFill="1" applyBorder="1" applyAlignment="1">
      <alignment horizontal="center"/>
    </xf>
    <xf numFmtId="2" fontId="4" fillId="2" borderId="8" xfId="91" applyNumberFormat="1" applyFont="1" applyBorder="1" applyAlignment="1">
      <alignment horizontal="center"/>
    </xf>
    <xf numFmtId="0" fontId="2138" fillId="2" borderId="5" xfId="91" applyFont="1" applyBorder="1"/>
    <xf numFmtId="0" fontId="4" fillId="3" borderId="8" xfId="92" applyFont="1" applyFill="1" applyBorder="1" applyAlignment="1">
      <alignment horizontal="center"/>
    </xf>
    <xf numFmtId="2" fontId="4" fillId="3" borderId="8" xfId="92" applyNumberFormat="1" applyFont="1" applyFill="1" applyBorder="1" applyAlignment="1">
      <alignment horizontal="center"/>
    </xf>
    <xf numFmtId="1" fontId="7" fillId="2" borderId="8" xfId="92" applyNumberFormat="1" applyFont="1" applyBorder="1" applyAlignment="1">
      <alignment horizontal="center"/>
    </xf>
    <xf numFmtId="1" fontId="2139" fillId="2" borderId="8" xfId="92" applyNumberFormat="1" applyFont="1" applyBorder="1" applyAlignment="1">
      <alignment horizontal="center"/>
    </xf>
    <xf numFmtId="1" fontId="4" fillId="3" borderId="8" xfId="92" applyNumberFormat="1" applyFont="1" applyFill="1" applyBorder="1" applyAlignment="1">
      <alignment horizontal="center"/>
    </xf>
    <xf numFmtId="2" fontId="4" fillId="2" borderId="8" xfId="92" applyNumberFormat="1" applyFont="1" applyBorder="1" applyAlignment="1">
      <alignment horizontal="center"/>
    </xf>
    <xf numFmtId="0" fontId="2139" fillId="2" borderId="5" xfId="92" applyFont="1" applyBorder="1"/>
    <xf numFmtId="0" fontId="4" fillId="3" borderId="8" xfId="93" applyFont="1" applyFill="1" applyBorder="1" applyAlignment="1">
      <alignment horizontal="center"/>
    </xf>
    <xf numFmtId="2" fontId="4" fillId="3" borderId="8" xfId="93" applyNumberFormat="1" applyFont="1" applyFill="1" applyBorder="1" applyAlignment="1">
      <alignment horizontal="center"/>
    </xf>
    <xf numFmtId="0" fontId="4" fillId="2" borderId="8" xfId="93" applyFont="1" applyBorder="1" applyAlignment="1">
      <alignment horizontal="center"/>
    </xf>
    <xf numFmtId="1" fontId="7" fillId="2" borderId="8" xfId="93" applyNumberFormat="1" applyFont="1" applyBorder="1" applyAlignment="1">
      <alignment horizontal="center"/>
    </xf>
    <xf numFmtId="1" fontId="2140" fillId="2" borderId="8" xfId="93" applyNumberFormat="1" applyFont="1" applyBorder="1" applyAlignment="1">
      <alignment horizontal="center"/>
    </xf>
    <xf numFmtId="1" fontId="4" fillId="3" borderId="8" xfId="93" applyNumberFormat="1" applyFont="1" applyFill="1" applyBorder="1" applyAlignment="1">
      <alignment horizontal="center"/>
    </xf>
    <xf numFmtId="2" fontId="4" fillId="2" borderId="8" xfId="93" applyNumberFormat="1" applyFont="1" applyBorder="1" applyAlignment="1">
      <alignment horizontal="center"/>
    </xf>
    <xf numFmtId="0" fontId="2140" fillId="2" borderId="5" xfId="93" applyFont="1" applyBorder="1"/>
    <xf numFmtId="1" fontId="2140" fillId="2" borderId="0" xfId="93" applyNumberFormat="1" applyFont="1" applyBorder="1" applyAlignment="1">
      <alignment horizontal="center"/>
    </xf>
    <xf numFmtId="0" fontId="4" fillId="3" borderId="8" xfId="94" applyFont="1" applyFill="1" applyBorder="1" applyAlignment="1">
      <alignment horizontal="center"/>
    </xf>
    <xf numFmtId="2" fontId="4" fillId="2" borderId="8" xfId="94" applyNumberFormat="1" applyFont="1" applyBorder="1" applyAlignment="1">
      <alignment horizontal="center"/>
    </xf>
    <xf numFmtId="1" fontId="7" fillId="2" borderId="8" xfId="94" applyNumberFormat="1" applyFont="1" applyBorder="1" applyAlignment="1">
      <alignment horizontal="center"/>
    </xf>
    <xf numFmtId="1" fontId="2141" fillId="2" borderId="8" xfId="94" applyNumberFormat="1" applyFont="1" applyBorder="1" applyAlignment="1">
      <alignment horizontal="center"/>
    </xf>
    <xf numFmtId="1" fontId="4" fillId="3" borderId="8" xfId="94" applyNumberFormat="1" applyFont="1" applyFill="1" applyBorder="1" applyAlignment="1">
      <alignment horizontal="center"/>
    </xf>
    <xf numFmtId="0" fontId="2141" fillId="2" borderId="5" xfId="94" applyFont="1" applyBorder="1"/>
    <xf numFmtId="0" fontId="4" fillId="3" borderId="8" xfId="95" applyFont="1" applyFill="1" applyBorder="1" applyAlignment="1">
      <alignment horizontal="center"/>
    </xf>
    <xf numFmtId="2" fontId="4" fillId="2" borderId="8" xfId="95" applyNumberFormat="1" applyFont="1" applyBorder="1" applyAlignment="1">
      <alignment horizontal="center"/>
    </xf>
    <xf numFmtId="1" fontId="7" fillId="2" borderId="8" xfId="95" applyNumberFormat="1" applyFont="1" applyBorder="1" applyAlignment="1">
      <alignment horizontal="center"/>
    </xf>
    <xf numFmtId="1" fontId="2142" fillId="2" borderId="8" xfId="95" applyNumberFormat="1" applyFont="1" applyBorder="1" applyAlignment="1">
      <alignment horizontal="center"/>
    </xf>
    <xf numFmtId="1" fontId="4" fillId="3" borderId="8" xfId="95" applyNumberFormat="1" applyFont="1" applyFill="1" applyBorder="1" applyAlignment="1">
      <alignment horizontal="center"/>
    </xf>
    <xf numFmtId="2" fontId="4" fillId="2" borderId="8" xfId="95" applyNumberFormat="1" applyFont="1" applyFill="1" applyBorder="1" applyAlignment="1">
      <alignment horizontal="center"/>
    </xf>
    <xf numFmtId="0" fontId="2142" fillId="2" borderId="5" xfId="95" applyFont="1" applyBorder="1"/>
    <xf numFmtId="2" fontId="4" fillId="2" borderId="8" xfId="96" applyNumberFormat="1" applyFont="1" applyFill="1" applyBorder="1" applyAlignment="1">
      <alignment horizontal="center"/>
    </xf>
    <xf numFmtId="1" fontId="7" fillId="2" borderId="8" xfId="96" applyNumberFormat="1" applyFont="1" applyBorder="1" applyAlignment="1">
      <alignment horizontal="center"/>
    </xf>
    <xf numFmtId="1" fontId="2143" fillId="2" borderId="8" xfId="96" applyNumberFormat="1" applyFont="1" applyBorder="1" applyAlignment="1">
      <alignment horizontal="center"/>
    </xf>
    <xf numFmtId="1" fontId="4" fillId="3" borderId="8" xfId="96" applyNumberFormat="1" applyFont="1" applyFill="1" applyBorder="1" applyAlignment="1">
      <alignment horizontal="center"/>
    </xf>
    <xf numFmtId="2" fontId="4" fillId="2" borderId="8" xfId="96" applyNumberFormat="1" applyFont="1" applyBorder="1" applyAlignment="1">
      <alignment horizontal="center"/>
    </xf>
    <xf numFmtId="0" fontId="4" fillId="3" borderId="8" xfId="97" applyFont="1" applyFill="1" applyBorder="1" applyAlignment="1">
      <alignment horizontal="center"/>
    </xf>
    <xf numFmtId="2" fontId="4" fillId="3" borderId="8" xfId="97" applyNumberFormat="1" applyFont="1" applyFill="1" applyBorder="1" applyAlignment="1">
      <alignment horizontal="center"/>
    </xf>
    <xf numFmtId="0" fontId="4" fillId="2" borderId="8" xfId="97" applyFont="1" applyFill="1" applyBorder="1" applyAlignment="1">
      <alignment horizontal="center"/>
    </xf>
    <xf numFmtId="1" fontId="7" fillId="2" borderId="8" xfId="97" applyNumberFormat="1" applyFont="1" applyBorder="1" applyAlignment="1">
      <alignment horizontal="center"/>
    </xf>
    <xf numFmtId="1" fontId="2144" fillId="2" borderId="8" xfId="97" applyNumberFormat="1" applyFont="1" applyBorder="1" applyAlignment="1">
      <alignment horizontal="center"/>
    </xf>
    <xf numFmtId="1" fontId="4" fillId="3" borderId="8" xfId="97" applyNumberFormat="1" applyFont="1" applyFill="1" applyBorder="1" applyAlignment="1">
      <alignment horizontal="center"/>
    </xf>
    <xf numFmtId="2" fontId="4" fillId="2" borderId="8" xfId="97" applyNumberFormat="1" applyFont="1" applyBorder="1" applyAlignment="1">
      <alignment horizontal="center"/>
    </xf>
    <xf numFmtId="2" fontId="4" fillId="2" borderId="8" xfId="97" applyNumberFormat="1" applyFont="1" applyFill="1" applyBorder="1" applyAlignment="1">
      <alignment horizontal="center"/>
    </xf>
    <xf numFmtId="0" fontId="2144" fillId="2" borderId="5" xfId="97" applyFont="1" applyBorder="1"/>
    <xf numFmtId="2" fontId="4" fillId="2" borderId="8" xfId="98" applyNumberFormat="1" applyFont="1" applyFill="1" applyBorder="1" applyAlignment="1">
      <alignment horizontal="center"/>
    </xf>
    <xf numFmtId="1" fontId="7" fillId="2" borderId="8" xfId="98" applyNumberFormat="1" applyFont="1" applyBorder="1" applyAlignment="1">
      <alignment horizontal="center"/>
    </xf>
    <xf numFmtId="1" fontId="2145" fillId="2" borderId="8" xfId="98" applyNumberFormat="1" applyFont="1" applyBorder="1" applyAlignment="1">
      <alignment horizontal="center"/>
    </xf>
    <xf numFmtId="1" fontId="4" fillId="3" borderId="8" xfId="98" applyNumberFormat="1" applyFont="1" applyFill="1" applyBorder="1" applyAlignment="1">
      <alignment horizontal="center"/>
    </xf>
    <xf numFmtId="2" fontId="4" fillId="2" borderId="8" xfId="98" applyNumberFormat="1" applyFont="1" applyBorder="1" applyAlignment="1">
      <alignment horizontal="center"/>
    </xf>
    <xf numFmtId="2" fontId="4" fillId="2" borderId="8" xfId="99" applyNumberFormat="1" applyFont="1" applyFill="1" applyBorder="1" applyAlignment="1">
      <alignment horizontal="center"/>
    </xf>
    <xf numFmtId="1" fontId="7" fillId="2" borderId="8" xfId="99" applyNumberFormat="1" applyFont="1" applyBorder="1" applyAlignment="1">
      <alignment horizontal="center"/>
    </xf>
    <xf numFmtId="1" fontId="2146" fillId="2" borderId="8" xfId="99" applyNumberFormat="1" applyFont="1" applyBorder="1" applyAlignment="1">
      <alignment horizontal="center"/>
    </xf>
    <xf numFmtId="1" fontId="4" fillId="3" borderId="8" xfId="99" applyNumberFormat="1" applyFont="1" applyFill="1" applyBorder="1" applyAlignment="1">
      <alignment horizontal="center"/>
    </xf>
    <xf numFmtId="2" fontId="4" fillId="2" borderId="8" xfId="99" applyNumberFormat="1" applyFont="1" applyBorder="1" applyAlignment="1">
      <alignment horizontal="center"/>
    </xf>
    <xf numFmtId="0" fontId="4" fillId="3" borderId="8" xfId="100" applyFont="1" applyFill="1" applyBorder="1" applyAlignment="1">
      <alignment horizontal="center"/>
    </xf>
    <xf numFmtId="2" fontId="4" fillId="2" borderId="8" xfId="100" applyNumberFormat="1" applyFont="1" applyBorder="1" applyAlignment="1">
      <alignment horizontal="center"/>
    </xf>
    <xf numFmtId="0" fontId="4" fillId="2" borderId="8" xfId="100" applyFont="1" applyFill="1" applyBorder="1" applyAlignment="1">
      <alignment horizontal="center"/>
    </xf>
    <xf numFmtId="1" fontId="7" fillId="2" borderId="8" xfId="100" applyNumberFormat="1" applyFont="1" applyBorder="1" applyAlignment="1">
      <alignment horizontal="center"/>
    </xf>
    <xf numFmtId="1" fontId="2147" fillId="2" borderId="8" xfId="100" applyNumberFormat="1" applyFont="1" applyBorder="1" applyAlignment="1">
      <alignment horizontal="center"/>
    </xf>
    <xf numFmtId="1" fontId="4" fillId="3" borderId="8" xfId="100" applyNumberFormat="1" applyFont="1" applyFill="1" applyBorder="1" applyAlignment="1">
      <alignment horizontal="center"/>
    </xf>
    <xf numFmtId="2" fontId="4" fillId="2" borderId="8" xfId="100" applyNumberFormat="1" applyFont="1" applyFill="1" applyBorder="1" applyAlignment="1">
      <alignment horizontal="center"/>
    </xf>
    <xf numFmtId="0" fontId="2147" fillId="2" borderId="5" xfId="100" applyFont="1" applyBorder="1"/>
    <xf numFmtId="2" fontId="4" fillId="2" borderId="8" xfId="101" applyNumberFormat="1" applyFont="1" applyFill="1" applyBorder="1" applyAlignment="1">
      <alignment horizontal="center"/>
    </xf>
    <xf numFmtId="1" fontId="7" fillId="2" borderId="8" xfId="101" applyNumberFormat="1" applyFont="1" applyBorder="1" applyAlignment="1">
      <alignment horizontal="center"/>
    </xf>
    <xf numFmtId="1" fontId="2148" fillId="2" borderId="8" xfId="101" applyNumberFormat="1" applyFont="1" applyBorder="1" applyAlignment="1">
      <alignment horizontal="center"/>
    </xf>
    <xf numFmtId="1" fontId="4" fillId="3" borderId="8" xfId="101" applyNumberFormat="1" applyFont="1" applyFill="1" applyBorder="1" applyAlignment="1">
      <alignment horizontal="center"/>
    </xf>
    <xf numFmtId="2" fontId="4" fillId="2" borderId="8" xfId="101" applyNumberFormat="1" applyFont="1" applyBorder="1" applyAlignment="1">
      <alignment horizontal="center"/>
    </xf>
    <xf numFmtId="0" fontId="4" fillId="3" borderId="8" xfId="102" applyFont="1" applyFill="1" applyBorder="1" applyAlignment="1">
      <alignment horizontal="center"/>
    </xf>
    <xf numFmtId="2" fontId="4" fillId="2" borderId="8" xfId="102" applyNumberFormat="1" applyFont="1" applyBorder="1" applyAlignment="1">
      <alignment horizontal="center"/>
    </xf>
    <xf numFmtId="0" fontId="4" fillId="2" borderId="8" xfId="102" applyFont="1" applyFill="1" applyBorder="1" applyAlignment="1">
      <alignment horizontal="center"/>
    </xf>
    <xf numFmtId="1" fontId="7" fillId="2" borderId="8" xfId="102" applyNumberFormat="1" applyFont="1" applyBorder="1" applyAlignment="1">
      <alignment horizontal="center"/>
    </xf>
    <xf numFmtId="1" fontId="2149" fillId="2" borderId="8" xfId="102" applyNumberFormat="1" applyFont="1" applyBorder="1" applyAlignment="1">
      <alignment horizontal="center"/>
    </xf>
    <xf numFmtId="1" fontId="4" fillId="3" borderId="8" xfId="102" applyNumberFormat="1" applyFont="1" applyFill="1" applyBorder="1" applyAlignment="1">
      <alignment horizontal="center"/>
    </xf>
    <xf numFmtId="2" fontId="4" fillId="2" borderId="8" xfId="102" applyNumberFormat="1" applyFont="1" applyFill="1" applyBorder="1" applyAlignment="1">
      <alignment horizontal="center"/>
    </xf>
    <xf numFmtId="0" fontId="2149" fillId="2" borderId="5" xfId="102" applyFont="1" applyBorder="1"/>
    <xf numFmtId="0" fontId="4" fillId="3" borderId="8" xfId="103" applyFont="1" applyFill="1" applyBorder="1" applyAlignment="1">
      <alignment horizontal="center"/>
    </xf>
    <xf numFmtId="0" fontId="4" fillId="2" borderId="8" xfId="103" applyFont="1" applyBorder="1" applyAlignment="1">
      <alignment horizontal="center"/>
    </xf>
    <xf numFmtId="2" fontId="4" fillId="2" borderId="8" xfId="103" applyNumberFormat="1" applyFont="1" applyFill="1" applyBorder="1" applyAlignment="1">
      <alignment horizontal="center"/>
    </xf>
    <xf numFmtId="1" fontId="7" fillId="2" borderId="8" xfId="103" applyNumberFormat="1" applyFont="1" applyBorder="1" applyAlignment="1">
      <alignment horizontal="center"/>
    </xf>
    <xf numFmtId="1" fontId="2150" fillId="2" borderId="8" xfId="103" applyNumberFormat="1" applyFont="1" applyBorder="1" applyAlignment="1">
      <alignment horizontal="center"/>
    </xf>
    <xf numFmtId="1" fontId="4" fillId="3" borderId="8" xfId="103" applyNumberFormat="1" applyFont="1" applyFill="1" applyBorder="1" applyAlignment="1">
      <alignment horizontal="center"/>
    </xf>
    <xf numFmtId="2" fontId="4" fillId="2" borderId="8" xfId="103" applyNumberFormat="1" applyFont="1" applyBorder="1" applyAlignment="1">
      <alignment horizontal="center"/>
    </xf>
    <xf numFmtId="0" fontId="2150" fillId="2" borderId="5" xfId="103" applyFont="1" applyBorder="1"/>
    <xf numFmtId="0" fontId="2151" fillId="2" borderId="4" xfId="104" applyFont="1" applyBorder="1"/>
    <xf numFmtId="0" fontId="2151" fillId="2" borderId="0" xfId="104" applyFont="1" applyBorder="1"/>
    <xf numFmtId="0" fontId="2151" fillId="2" borderId="0" xfId="104" applyFont="1" applyBorder="1" applyAlignment="1">
      <alignment horizontal="center"/>
    </xf>
    <xf numFmtId="1" fontId="4" fillId="3" borderId="0" xfId="104" applyNumberFormat="1" applyFont="1" applyFill="1" applyBorder="1" applyAlignment="1">
      <alignment horizontal="center"/>
    </xf>
    <xf numFmtId="0" fontId="2151" fillId="2" borderId="5" xfId="104" applyFont="1" applyBorder="1"/>
    <xf numFmtId="0" fontId="2152" fillId="2" borderId="4" xfId="105" applyFont="1" applyBorder="1" applyAlignment="1">
      <alignment horizontal="center"/>
    </xf>
    <xf numFmtId="0" fontId="2152" fillId="2" borderId="0" xfId="105" applyFont="1" applyBorder="1" applyAlignment="1">
      <alignment horizontal="center"/>
    </xf>
    <xf numFmtId="0" fontId="2152" fillId="2" borderId="0" xfId="105" applyFont="1" applyBorder="1"/>
    <xf numFmtId="0" fontId="2152" fillId="2" borderId="5" xfId="105" applyFont="1" applyBorder="1"/>
    <xf numFmtId="0" fontId="2153" fillId="2" borderId="4" xfId="106" applyFont="1" applyBorder="1"/>
    <xf numFmtId="0" fontId="2153" fillId="2" borderId="0" xfId="106" applyFont="1" applyBorder="1"/>
    <xf numFmtId="0" fontId="2153" fillId="2" borderId="0" xfId="106" applyFont="1" applyBorder="1" applyAlignment="1">
      <alignment horizontal="center"/>
    </xf>
    <xf numFmtId="1" fontId="2153" fillId="2" borderId="0" xfId="106" applyNumberFormat="1" applyFont="1" applyBorder="1"/>
    <xf numFmtId="0" fontId="2153" fillId="2" borderId="5" xfId="106" applyFont="1" applyBorder="1"/>
    <xf numFmtId="0" fontId="2154" fillId="2" borderId="12" xfId="107" applyFont="1" applyBorder="1" applyAlignment="1">
      <alignment horizontal="center"/>
    </xf>
    <xf numFmtId="1" fontId="2155" fillId="2" borderId="0" xfId="108" applyNumberFormat="1" applyFont="1"/>
    <xf numFmtId="1" fontId="2158" fillId="2" borderId="0" xfId="111" applyNumberFormat="1" applyFont="1"/>
    <xf numFmtId="1" fontId="2160" fillId="2" borderId="0" xfId="113" applyNumberFormat="1" applyFont="1"/>
    <xf numFmtId="1" fontId="2161" fillId="2" borderId="0" xfId="114" applyNumberFormat="1" applyFont="1"/>
    <xf numFmtId="1" fontId="7" fillId="2" borderId="8" xfId="115" applyNumberFormat="1" applyFont="1" applyBorder="1" applyAlignment="1">
      <alignment horizontal="center"/>
    </xf>
    <xf numFmtId="0" fontId="3" fillId="2" borderId="4" xfId="116" applyFont="1" applyBorder="1" applyAlignment="1">
      <alignment horizontal="left"/>
    </xf>
    <xf numFmtId="0" fontId="3" fillId="2" borderId="0" xfId="116" applyFont="1" applyBorder="1" applyAlignment="1">
      <alignment horizontal="left"/>
    </xf>
    <xf numFmtId="0" fontId="2162" fillId="2" borderId="0" xfId="116" applyFont="1" applyBorder="1" applyAlignment="1">
      <alignment horizontal="left"/>
    </xf>
    <xf numFmtId="0" fontId="2162" fillId="2" borderId="0" xfId="116" applyFont="1" applyBorder="1"/>
    <xf numFmtId="0" fontId="2162" fillId="2" borderId="5" xfId="116" applyFont="1" applyBorder="1"/>
    <xf numFmtId="0" fontId="3" fillId="2" borderId="4" xfId="117" applyFont="1" applyBorder="1"/>
    <xf numFmtId="0" fontId="2163" fillId="2" borderId="0" xfId="117" applyFont="1" applyBorder="1"/>
    <xf numFmtId="0" fontId="2163" fillId="2" borderId="0" xfId="117" applyFont="1" applyBorder="1" applyAlignment="1">
      <alignment horizontal="center"/>
    </xf>
    <xf numFmtId="0" fontId="2163" fillId="2" borderId="5" xfId="117" applyFont="1" applyBorder="1"/>
    <xf numFmtId="0" fontId="3" fillId="2" borderId="4" xfId="118" applyFont="1" applyBorder="1"/>
    <xf numFmtId="0" fontId="2164" fillId="2" borderId="0" xfId="118" applyFont="1" applyBorder="1"/>
    <xf numFmtId="0" fontId="2164" fillId="2" borderId="0" xfId="118" applyFont="1" applyBorder="1" applyAlignment="1">
      <alignment horizontal="center"/>
    </xf>
    <xf numFmtId="1" fontId="4" fillId="2" borderId="0" xfId="118" applyNumberFormat="1" applyFont="1" applyBorder="1" applyAlignment="1">
      <alignment horizontal="center"/>
    </xf>
    <xf numFmtId="0" fontId="2164" fillId="2" borderId="5" xfId="118" applyFont="1" applyBorder="1"/>
    <xf numFmtId="0" fontId="3" fillId="2" borderId="4" xfId="119" applyFont="1" applyBorder="1"/>
    <xf numFmtId="0" fontId="2165" fillId="2" borderId="0" xfId="119" applyFont="1" applyBorder="1"/>
    <xf numFmtId="0" fontId="2165" fillId="2" borderId="0" xfId="119" applyFont="1" applyBorder="1" applyAlignment="1">
      <alignment horizontal="center"/>
    </xf>
    <xf numFmtId="0" fontId="2165" fillId="2" borderId="6" xfId="119" applyFont="1" applyBorder="1" applyAlignment="1">
      <alignment horizontal="center"/>
    </xf>
    <xf numFmtId="0" fontId="2165" fillId="2" borderId="3" xfId="119" applyFont="1" applyBorder="1" applyAlignment="1">
      <alignment horizontal="center" wrapText="1"/>
    </xf>
    <xf numFmtId="0" fontId="2165" fillId="2" borderId="5" xfId="119" applyFont="1" applyBorder="1"/>
    <xf numFmtId="0" fontId="2166" fillId="2" borderId="0" xfId="120" applyFont="1" applyBorder="1" applyAlignment="1">
      <alignment horizontal="center"/>
    </xf>
    <xf numFmtId="0" fontId="5" fillId="2" borderId="7" xfId="120" applyFont="1" applyBorder="1" applyAlignment="1">
      <alignment horizontal="center"/>
    </xf>
    <xf numFmtId="0" fontId="5" fillId="2" borderId="5" xfId="120" applyFont="1" applyBorder="1" applyAlignment="1">
      <alignment horizontal="center" wrapText="1"/>
    </xf>
    <xf numFmtId="0" fontId="2167" fillId="2" borderId="4" xfId="121" applyFont="1" applyBorder="1"/>
    <xf numFmtId="0" fontId="2167" fillId="2" borderId="0" xfId="121" applyFont="1" applyBorder="1"/>
    <xf numFmtId="0" fontId="2167" fillId="2" borderId="0" xfId="121" applyFont="1" applyBorder="1" applyAlignment="1">
      <alignment horizontal="center"/>
    </xf>
    <xf numFmtId="0" fontId="3" fillId="2" borderId="7" xfId="121" applyFont="1" applyBorder="1" applyAlignment="1">
      <alignment horizontal="center"/>
    </xf>
    <xf numFmtId="0" fontId="3" fillId="2" borderId="7" xfId="121" applyFont="1" applyBorder="1" applyAlignment="1">
      <alignment horizontal="center" wrapText="1"/>
    </xf>
    <xf numFmtId="0" fontId="2167" fillId="2" borderId="5" xfId="121" applyFont="1" applyBorder="1"/>
    <xf numFmtId="0" fontId="2168" fillId="2" borderId="4" xfId="122" applyFont="1" applyBorder="1"/>
    <xf numFmtId="0" fontId="2168" fillId="2" borderId="0" xfId="122" applyFont="1" applyBorder="1"/>
    <xf numFmtId="0" fontId="2168" fillId="2" borderId="0" xfId="122" applyFont="1" applyBorder="1" applyAlignment="1">
      <alignment horizontal="center"/>
    </xf>
    <xf numFmtId="0" fontId="2168" fillId="2" borderId="9" xfId="122" applyFont="1" applyBorder="1" applyAlignment="1">
      <alignment horizontal="center"/>
    </xf>
    <xf numFmtId="0" fontId="2168" fillId="2" borderId="10" xfId="122" applyFont="1" applyBorder="1" applyAlignment="1">
      <alignment horizontal="center"/>
    </xf>
    <xf numFmtId="0" fontId="2168" fillId="2" borderId="5" xfId="122" applyFont="1" applyBorder="1"/>
    <xf numFmtId="0" fontId="2170" fillId="2" borderId="4" xfId="124" applyFont="1" applyBorder="1"/>
    <xf numFmtId="0" fontId="2170" fillId="2" borderId="0" xfId="124" applyFont="1" applyBorder="1"/>
    <xf numFmtId="0" fontId="2170" fillId="2" borderId="0" xfId="124" applyFont="1" applyBorder="1" applyAlignment="1">
      <alignment horizontal="center"/>
    </xf>
    <xf numFmtId="0" fontId="2170" fillId="2" borderId="5" xfId="124" applyFont="1" applyBorder="1"/>
    <xf numFmtId="0" fontId="2172" fillId="2" borderId="4" xfId="125" applyFont="1" applyBorder="1"/>
    <xf numFmtId="0" fontId="2172" fillId="2" borderId="0" xfId="125" applyFont="1" applyBorder="1"/>
    <xf numFmtId="0" fontId="2172" fillId="2" borderId="0" xfId="125" applyFont="1" applyBorder="1" applyAlignment="1">
      <alignment horizontal="center"/>
    </xf>
    <xf numFmtId="0" fontId="2171" fillId="2" borderId="0" xfId="125" applyFont="1" applyBorder="1" applyAlignment="1">
      <alignment horizontal="center"/>
    </xf>
    <xf numFmtId="0" fontId="2172" fillId="2" borderId="5" xfId="125" applyFont="1" applyBorder="1"/>
    <xf numFmtId="0" fontId="4" fillId="3" borderId="8" xfId="127" applyFont="1" applyFill="1" applyBorder="1" applyAlignment="1">
      <alignment horizontal="center"/>
    </xf>
    <xf numFmtId="172" fontId="4" fillId="3" borderId="8" xfId="127" applyNumberFormat="1" applyFont="1" applyFill="1" applyBorder="1" applyAlignment="1">
      <alignment horizontal="center"/>
    </xf>
    <xf numFmtId="0" fontId="4" fillId="2" borderId="8" xfId="127" applyFont="1" applyBorder="1" applyAlignment="1">
      <alignment horizontal="center"/>
    </xf>
    <xf numFmtId="1" fontId="7" fillId="2" borderId="8" xfId="127" applyNumberFormat="1" applyFont="1" applyBorder="1" applyAlignment="1">
      <alignment horizontal="center"/>
    </xf>
    <xf numFmtId="1" fontId="2174" fillId="2" borderId="8" xfId="127" applyNumberFormat="1" applyFont="1" applyBorder="1" applyAlignment="1">
      <alignment horizontal="center"/>
    </xf>
    <xf numFmtId="1" fontId="4" fillId="3" borderId="8" xfId="127" applyNumberFormat="1" applyFont="1" applyFill="1" applyBorder="1" applyAlignment="1">
      <alignment horizontal="center"/>
    </xf>
    <xf numFmtId="2" fontId="4" fillId="2" borderId="8" xfId="127" applyNumberFormat="1" applyFont="1" applyBorder="1" applyAlignment="1">
      <alignment horizontal="center"/>
    </xf>
    <xf numFmtId="0" fontId="2174" fillId="2" borderId="5" xfId="127" applyFont="1" applyBorder="1"/>
    <xf numFmtId="2" fontId="4" fillId="3" borderId="8" xfId="128" applyNumberFormat="1" applyFont="1" applyFill="1" applyBorder="1" applyAlignment="1">
      <alignment horizontal="center"/>
    </xf>
    <xf numFmtId="1" fontId="7" fillId="2" borderId="8" xfId="128" applyNumberFormat="1" applyFont="1" applyBorder="1" applyAlignment="1">
      <alignment horizontal="center"/>
    </xf>
    <xf numFmtId="1" fontId="2175" fillId="2" borderId="8" xfId="128" applyNumberFormat="1" applyFont="1" applyBorder="1" applyAlignment="1">
      <alignment horizontal="center"/>
    </xf>
    <xf numFmtId="1" fontId="4" fillId="3" borderId="8" xfId="128" applyNumberFormat="1" applyFont="1" applyFill="1" applyBorder="1" applyAlignment="1">
      <alignment horizontal="center"/>
    </xf>
    <xf numFmtId="2" fontId="4" fillId="2" borderId="8" xfId="128" applyNumberFormat="1" applyFont="1" applyBorder="1" applyAlignment="1">
      <alignment horizontal="center"/>
    </xf>
    <xf numFmtId="0" fontId="4" fillId="3" borderId="8" xfId="129" applyFont="1" applyFill="1" applyBorder="1" applyAlignment="1">
      <alignment horizontal="center"/>
    </xf>
    <xf numFmtId="2" fontId="4" fillId="3" borderId="8" xfId="129" applyNumberFormat="1" applyFont="1" applyFill="1" applyBorder="1" applyAlignment="1">
      <alignment horizontal="center"/>
    </xf>
    <xf numFmtId="0" fontId="4" fillId="2" borderId="8" xfId="129" applyFont="1" applyBorder="1" applyAlignment="1">
      <alignment horizontal="center"/>
    </xf>
    <xf numFmtId="1" fontId="7" fillId="2" borderId="8" xfId="129" applyNumberFormat="1" applyFont="1" applyBorder="1" applyAlignment="1">
      <alignment horizontal="center"/>
    </xf>
    <xf numFmtId="1" fontId="2176" fillId="2" borderId="8" xfId="129" applyNumberFormat="1" applyFont="1" applyBorder="1" applyAlignment="1">
      <alignment horizontal="center"/>
    </xf>
    <xf numFmtId="1" fontId="4" fillId="3" borderId="8" xfId="129" applyNumberFormat="1" applyFont="1" applyFill="1" applyBorder="1" applyAlignment="1">
      <alignment horizontal="center"/>
    </xf>
    <xf numFmtId="2" fontId="4" fillId="2" borderId="8" xfId="129" applyNumberFormat="1" applyFont="1" applyBorder="1" applyAlignment="1">
      <alignment horizontal="center"/>
    </xf>
    <xf numFmtId="0" fontId="2176" fillId="2" borderId="5" xfId="129" applyFont="1" applyBorder="1"/>
    <xf numFmtId="1" fontId="2176" fillId="2" borderId="0" xfId="129" applyNumberFormat="1" applyFont="1" applyBorder="1" applyAlignment="1">
      <alignment horizontal="center"/>
    </xf>
    <xf numFmtId="2" fontId="4" fillId="2" borderId="8" xfId="130" applyNumberFormat="1" applyFont="1" applyBorder="1" applyAlignment="1">
      <alignment horizontal="center"/>
    </xf>
    <xf numFmtId="1" fontId="7" fillId="2" borderId="8" xfId="130" applyNumberFormat="1" applyFont="1" applyBorder="1" applyAlignment="1">
      <alignment horizontal="center"/>
    </xf>
    <xf numFmtId="1" fontId="2177" fillId="2" borderId="8" xfId="130" applyNumberFormat="1" applyFont="1" applyBorder="1" applyAlignment="1">
      <alignment horizontal="center"/>
    </xf>
    <xf numFmtId="1" fontId="4" fillId="3" borderId="8" xfId="130" applyNumberFormat="1" applyFont="1" applyFill="1" applyBorder="1" applyAlignment="1">
      <alignment horizontal="center"/>
    </xf>
    <xf numFmtId="0" fontId="4" fillId="3" borderId="8" xfId="131" applyFont="1" applyFill="1" applyBorder="1" applyAlignment="1">
      <alignment horizontal="center"/>
    </xf>
    <xf numFmtId="2" fontId="4" fillId="2" borderId="8" xfId="131" applyNumberFormat="1" applyFont="1" applyBorder="1" applyAlignment="1">
      <alignment horizontal="center"/>
    </xf>
    <xf numFmtId="1" fontId="7" fillId="2" borderId="8" xfId="131" applyNumberFormat="1" applyFont="1" applyBorder="1" applyAlignment="1">
      <alignment horizontal="center"/>
    </xf>
    <xf numFmtId="1" fontId="2178" fillId="2" borderId="8" xfId="131" applyNumberFormat="1" applyFont="1" applyBorder="1" applyAlignment="1">
      <alignment horizontal="center"/>
    </xf>
    <xf numFmtId="1" fontId="4" fillId="3" borderId="8" xfId="131" applyNumberFormat="1" applyFont="1" applyFill="1" applyBorder="1" applyAlignment="1">
      <alignment horizontal="center"/>
    </xf>
    <xf numFmtId="2" fontId="4" fillId="2" borderId="8" xfId="131" applyNumberFormat="1" applyFont="1" applyFill="1" applyBorder="1" applyAlignment="1">
      <alignment horizontal="center"/>
    </xf>
    <xf numFmtId="0" fontId="2178" fillId="2" borderId="5" xfId="131" applyFont="1" applyBorder="1"/>
    <xf numFmtId="0" fontId="4" fillId="3" borderId="8" xfId="132" applyFont="1" applyFill="1" applyBorder="1" applyAlignment="1">
      <alignment horizontal="center"/>
    </xf>
    <xf numFmtId="2" fontId="4" fillId="2" borderId="8" xfId="132" applyNumberFormat="1" applyFont="1" applyFill="1" applyBorder="1" applyAlignment="1">
      <alignment horizontal="center"/>
    </xf>
    <xf numFmtId="1" fontId="7" fillId="2" borderId="8" xfId="132" applyNumberFormat="1" applyFont="1" applyBorder="1" applyAlignment="1">
      <alignment horizontal="center"/>
    </xf>
    <xf numFmtId="1" fontId="2179" fillId="2" borderId="8" xfId="132" applyNumberFormat="1" applyFont="1" applyBorder="1" applyAlignment="1">
      <alignment horizontal="center"/>
    </xf>
    <xf numFmtId="1" fontId="4" fillId="3" borderId="8" xfId="132" applyNumberFormat="1" applyFont="1" applyFill="1" applyBorder="1" applyAlignment="1">
      <alignment horizontal="center"/>
    </xf>
    <xf numFmtId="2" fontId="4" fillId="2" borderId="8" xfId="132" applyNumberFormat="1" applyFont="1" applyBorder="1" applyAlignment="1">
      <alignment horizontal="center"/>
    </xf>
    <xf numFmtId="0" fontId="2179" fillId="2" borderId="5" xfId="132" applyFont="1" applyBorder="1"/>
    <xf numFmtId="0" fontId="4" fillId="3" borderId="8" xfId="133" applyFont="1" applyFill="1" applyBorder="1" applyAlignment="1">
      <alignment horizontal="center"/>
    </xf>
    <xf numFmtId="2" fontId="4" fillId="3" borderId="8" xfId="133" applyNumberFormat="1" applyFont="1" applyFill="1" applyBorder="1" applyAlignment="1">
      <alignment horizontal="center"/>
    </xf>
    <xf numFmtId="0" fontId="4" fillId="2" borderId="8" xfId="133" applyFont="1" applyFill="1" applyBorder="1" applyAlignment="1">
      <alignment horizontal="center"/>
    </xf>
    <xf numFmtId="1" fontId="7" fillId="2" borderId="8" xfId="133" applyNumberFormat="1" applyFont="1" applyBorder="1" applyAlignment="1">
      <alignment horizontal="center"/>
    </xf>
    <xf numFmtId="1" fontId="2180" fillId="2" borderId="8" xfId="133" applyNumberFormat="1" applyFont="1" applyBorder="1" applyAlignment="1">
      <alignment horizontal="center"/>
    </xf>
    <xf numFmtId="1" fontId="4" fillId="3" borderId="8" xfId="133" applyNumberFormat="1" applyFont="1" applyFill="1" applyBorder="1" applyAlignment="1">
      <alignment horizontal="center"/>
    </xf>
    <xf numFmtId="2" fontId="4" fillId="2" borderId="8" xfId="133" applyNumberFormat="1" applyFont="1" applyBorder="1" applyAlignment="1">
      <alignment horizontal="center"/>
    </xf>
    <xf numFmtId="2" fontId="4" fillId="2" borderId="8" xfId="133" applyNumberFormat="1" applyFont="1" applyFill="1" applyBorder="1" applyAlignment="1">
      <alignment horizontal="center"/>
    </xf>
    <xf numFmtId="0" fontId="2180" fillId="2" borderId="5" xfId="133" applyFont="1" applyBorder="1"/>
    <xf numFmtId="0" fontId="4" fillId="3" borderId="8" xfId="134" applyFont="1" applyFill="1" applyBorder="1" applyAlignment="1">
      <alignment horizontal="center"/>
    </xf>
    <xf numFmtId="2" fontId="4" fillId="2" borderId="8" xfId="134" applyNumberFormat="1" applyFont="1" applyFill="1" applyBorder="1" applyAlignment="1">
      <alignment horizontal="center"/>
    </xf>
    <xf numFmtId="1" fontId="7" fillId="2" borderId="8" xfId="134" applyNumberFormat="1" applyFont="1" applyBorder="1" applyAlignment="1">
      <alignment horizontal="center"/>
    </xf>
    <xf numFmtId="1" fontId="2181" fillId="2" borderId="8" xfId="134" applyNumberFormat="1" applyFont="1" applyBorder="1" applyAlignment="1">
      <alignment horizontal="center"/>
    </xf>
    <xf numFmtId="1" fontId="4" fillId="3" borderId="8" xfId="134" applyNumberFormat="1" applyFont="1" applyFill="1" applyBorder="1" applyAlignment="1">
      <alignment horizontal="center"/>
    </xf>
    <xf numFmtId="2" fontId="4" fillId="2" borderId="8" xfId="134" applyNumberFormat="1" applyFont="1" applyBorder="1" applyAlignment="1">
      <alignment horizontal="center"/>
    </xf>
    <xf numFmtId="0" fontId="4" fillId="3" borderId="8" xfId="135" applyFont="1" applyFill="1" applyBorder="1" applyAlignment="1">
      <alignment horizontal="center"/>
    </xf>
    <xf numFmtId="0" fontId="4" fillId="2" borderId="8" xfId="135" applyFont="1" applyBorder="1" applyAlignment="1">
      <alignment horizontal="center"/>
    </xf>
    <xf numFmtId="2" fontId="4" fillId="2" borderId="8" xfId="135" applyNumberFormat="1" applyFont="1" applyFill="1" applyBorder="1" applyAlignment="1">
      <alignment horizontal="center"/>
    </xf>
    <xf numFmtId="1" fontId="7" fillId="2" borderId="8" xfId="135" applyNumberFormat="1" applyFont="1" applyBorder="1" applyAlignment="1">
      <alignment horizontal="center"/>
    </xf>
    <xf numFmtId="1" fontId="2182" fillId="2" borderId="8" xfId="135" applyNumberFormat="1" applyFont="1" applyBorder="1" applyAlignment="1">
      <alignment horizontal="center"/>
    </xf>
    <xf numFmtId="1" fontId="4" fillId="3" borderId="8" xfId="135" applyNumberFormat="1" applyFont="1" applyFill="1" applyBorder="1" applyAlignment="1">
      <alignment horizontal="center"/>
    </xf>
    <xf numFmtId="2" fontId="4" fillId="2" borderId="8" xfId="135" applyNumberFormat="1" applyFont="1" applyBorder="1" applyAlignment="1">
      <alignment horizontal="center"/>
    </xf>
    <xf numFmtId="2" fontId="4" fillId="2" borderId="8" xfId="136" applyNumberFormat="1" applyFont="1" applyBorder="1" applyAlignment="1">
      <alignment horizontal="center"/>
    </xf>
    <xf numFmtId="1" fontId="7" fillId="2" borderId="8" xfId="136" applyNumberFormat="1" applyFont="1" applyBorder="1" applyAlignment="1">
      <alignment horizontal="center"/>
    </xf>
    <xf numFmtId="1" fontId="2183" fillId="2" borderId="8" xfId="136" applyNumberFormat="1" applyFont="1" applyBorder="1" applyAlignment="1">
      <alignment horizontal="center"/>
    </xf>
    <xf numFmtId="1" fontId="4" fillId="3" borderId="8" xfId="136" applyNumberFormat="1" applyFont="1" applyFill="1" applyBorder="1" applyAlignment="1">
      <alignment horizontal="center"/>
    </xf>
    <xf numFmtId="2" fontId="4" fillId="2" borderId="8" xfId="136" applyNumberFormat="1" applyFont="1" applyFill="1" applyBorder="1" applyAlignment="1">
      <alignment horizontal="center"/>
    </xf>
    <xf numFmtId="2" fontId="4" fillId="2" borderId="8" xfId="137" applyNumberFormat="1" applyFont="1" applyFill="1" applyBorder="1" applyAlignment="1">
      <alignment horizontal="center"/>
    </xf>
    <xf numFmtId="1" fontId="7" fillId="2" borderId="8" xfId="137" applyNumberFormat="1" applyFont="1" applyBorder="1" applyAlignment="1">
      <alignment horizontal="center"/>
    </xf>
    <xf numFmtId="1" fontId="2184" fillId="2" borderId="8" xfId="137" applyNumberFormat="1" applyFont="1" applyBorder="1" applyAlignment="1">
      <alignment horizontal="center"/>
    </xf>
    <xf numFmtId="1" fontId="4" fillId="3" borderId="8" xfId="137" applyNumberFormat="1" applyFont="1" applyFill="1" applyBorder="1" applyAlignment="1">
      <alignment horizontal="center"/>
    </xf>
    <xf numFmtId="2" fontId="4" fillId="2" borderId="8" xfId="137" applyNumberFormat="1" applyFont="1" applyBorder="1" applyAlignment="1">
      <alignment horizontal="center"/>
    </xf>
    <xf numFmtId="2" fontId="4" fillId="2" borderId="8" xfId="138" applyNumberFormat="1" applyFont="1" applyBorder="1" applyAlignment="1">
      <alignment horizontal="center"/>
    </xf>
    <xf numFmtId="1" fontId="7" fillId="2" borderId="8" xfId="138" applyNumberFormat="1" applyFont="1" applyBorder="1" applyAlignment="1">
      <alignment horizontal="center"/>
    </xf>
    <xf numFmtId="1" fontId="2185" fillId="2" borderId="8" xfId="138" applyNumberFormat="1" applyFont="1" applyBorder="1" applyAlignment="1">
      <alignment horizontal="center"/>
    </xf>
    <xf numFmtId="1" fontId="4" fillId="3" borderId="8" xfId="138" applyNumberFormat="1" applyFont="1" applyFill="1" applyBorder="1" applyAlignment="1">
      <alignment horizontal="center"/>
    </xf>
    <xf numFmtId="2" fontId="4" fillId="2" borderId="8" xfId="138" applyNumberFormat="1" applyFont="1" applyFill="1" applyBorder="1" applyAlignment="1">
      <alignment horizontal="center"/>
    </xf>
    <xf numFmtId="0" fontId="4" fillId="3" borderId="8" xfId="139" applyFont="1" applyFill="1" applyBorder="1" applyAlignment="1">
      <alignment horizontal="center"/>
    </xf>
    <xf numFmtId="0" fontId="4" fillId="2" borderId="8" xfId="139" applyFont="1" applyBorder="1" applyAlignment="1">
      <alignment horizontal="center"/>
    </xf>
    <xf numFmtId="2" fontId="4" fillId="2" borderId="8" xfId="139" applyNumberFormat="1" applyFont="1" applyFill="1" applyBorder="1" applyAlignment="1">
      <alignment horizontal="center"/>
    </xf>
    <xf numFmtId="1" fontId="7" fillId="2" borderId="8" xfId="139" applyNumberFormat="1" applyFont="1" applyBorder="1" applyAlignment="1">
      <alignment horizontal="center"/>
    </xf>
    <xf numFmtId="1" fontId="2186" fillId="2" borderId="8" xfId="139" applyNumberFormat="1" applyFont="1" applyBorder="1" applyAlignment="1">
      <alignment horizontal="center"/>
    </xf>
    <xf numFmtId="1" fontId="4" fillId="3" borderId="8" xfId="139" applyNumberFormat="1" applyFont="1" applyFill="1" applyBorder="1" applyAlignment="1">
      <alignment horizontal="center"/>
    </xf>
    <xf numFmtId="2" fontId="4" fillId="2" borderId="8" xfId="139" applyNumberFormat="1" applyFont="1" applyBorder="1" applyAlignment="1">
      <alignment horizontal="center"/>
    </xf>
    <xf numFmtId="0" fontId="2186" fillId="2" borderId="5" xfId="139" applyFont="1" applyBorder="1"/>
    <xf numFmtId="0" fontId="2187" fillId="2" borderId="4" xfId="140" applyFont="1" applyBorder="1"/>
    <xf numFmtId="0" fontId="2187" fillId="2" borderId="0" xfId="140" applyFont="1" applyBorder="1"/>
    <xf numFmtId="0" fontId="2187" fillId="2" borderId="0" xfId="140" applyFont="1" applyBorder="1" applyAlignment="1">
      <alignment horizontal="center"/>
    </xf>
    <xf numFmtId="1" fontId="4" fillId="3" borderId="0" xfId="140" applyNumberFormat="1" applyFont="1" applyFill="1" applyBorder="1" applyAlignment="1">
      <alignment horizontal="center"/>
    </xf>
    <xf numFmtId="0" fontId="2187" fillId="2" borderId="5" xfId="140" applyFont="1" applyBorder="1"/>
    <xf numFmtId="0" fontId="2189" fillId="2" borderId="4" xfId="142" applyFont="1" applyBorder="1"/>
    <xf numFmtId="0" fontId="2189" fillId="2" borderId="0" xfId="142" applyFont="1" applyBorder="1"/>
    <xf numFmtId="0" fontId="2189" fillId="2" borderId="0" xfId="142" applyFont="1" applyBorder="1" applyAlignment="1">
      <alignment horizontal="center"/>
    </xf>
    <xf numFmtId="1" fontId="2189" fillId="2" borderId="0" xfId="142" applyNumberFormat="1" applyFont="1" applyBorder="1"/>
    <xf numFmtId="0" fontId="2189" fillId="2" borderId="5" xfId="142" applyFont="1" applyBorder="1"/>
    <xf numFmtId="0" fontId="2190" fillId="2" borderId="11" xfId="143" applyFont="1" applyBorder="1"/>
    <xf numFmtId="0" fontId="2190" fillId="2" borderId="12" xfId="143" applyFont="1" applyBorder="1"/>
    <xf numFmtId="0" fontId="2190" fillId="2" borderId="12" xfId="143" applyFont="1" applyBorder="1" applyAlignment="1">
      <alignment horizontal="center"/>
    </xf>
    <xf numFmtId="1" fontId="2190" fillId="2" borderId="12" xfId="143" applyNumberFormat="1" applyFont="1" applyBorder="1"/>
    <xf numFmtId="0" fontId="2190" fillId="2" borderId="10" xfId="143" applyFont="1" applyBorder="1"/>
    <xf numFmtId="1" fontId="2192" fillId="2" borderId="0" xfId="145" applyNumberFormat="1" applyFont="1"/>
    <xf numFmtId="1" fontId="7" fillId="2" borderId="8" xfId="151" applyNumberFormat="1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199" fillId="2" borderId="0" xfId="153" applyFont="1" applyBorder="1" applyAlignment="1">
      <alignment horizontal="center"/>
    </xf>
    <xf numFmtId="0" fontId="2200" fillId="2" borderId="0" xfId="154" applyFont="1" applyBorder="1" applyAlignment="1">
      <alignment horizontal="center"/>
    </xf>
    <xf numFmtId="1" fontId="4" fillId="2" borderId="0" xfId="154" applyNumberFormat="1" applyFont="1" applyBorder="1" applyAlignment="1">
      <alignment horizontal="center"/>
    </xf>
    <xf numFmtId="0" fontId="3" fillId="2" borderId="4" xfId="155" applyFont="1" applyBorder="1"/>
    <xf numFmtId="0" fontId="2201" fillId="2" borderId="0" xfId="155" applyFont="1" applyBorder="1"/>
    <xf numFmtId="0" fontId="2201" fillId="2" borderId="0" xfId="155" applyFont="1" applyBorder="1" applyAlignment="1">
      <alignment horizontal="center"/>
    </xf>
    <xf numFmtId="0" fontId="2201" fillId="2" borderId="6" xfId="155" applyFont="1" applyBorder="1" applyAlignment="1">
      <alignment horizontal="center"/>
    </xf>
    <xf numFmtId="0" fontId="2201" fillId="2" borderId="3" xfId="155" applyFont="1" applyBorder="1" applyAlignment="1">
      <alignment horizontal="center" wrapText="1"/>
    </xf>
    <xf numFmtId="0" fontId="2201" fillId="2" borderId="5" xfId="155" applyFont="1" applyBorder="1"/>
    <xf numFmtId="0" fontId="2202" fillId="2" borderId="0" xfId="156" applyFont="1" applyBorder="1" applyAlignment="1">
      <alignment horizontal="center"/>
    </xf>
    <xf numFmtId="0" fontId="5" fillId="2" borderId="7" xfId="156" applyFont="1" applyBorder="1" applyAlignment="1">
      <alignment horizontal="center"/>
    </xf>
    <xf numFmtId="0" fontId="5" fillId="2" borderId="5" xfId="156" applyFont="1" applyBorder="1" applyAlignment="1">
      <alignment horizontal="center" wrapText="1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203" fillId="2" borderId="4" xfId="157" applyFont="1" applyBorder="1"/>
    <xf numFmtId="0" fontId="2203" fillId="2" borderId="0" xfId="157" applyFont="1" applyBorder="1"/>
    <xf numFmtId="0" fontId="2203" fillId="2" borderId="0" xfId="157" applyFont="1" applyBorder="1" applyAlignment="1">
      <alignment horizontal="center"/>
    </xf>
    <xf numFmtId="0" fontId="3" fillId="2" borderId="7" xfId="157" applyFont="1" applyBorder="1" applyAlignment="1">
      <alignment horizontal="center"/>
    </xf>
    <xf numFmtId="0" fontId="3" fillId="2" borderId="7" xfId="157" applyFont="1" applyBorder="1" applyAlignment="1">
      <alignment horizontal="center" wrapText="1"/>
    </xf>
    <xf numFmtId="0" fontId="2203" fillId="2" borderId="5" xfId="157" applyFont="1" applyBorder="1"/>
    <xf numFmtId="0" fontId="2204" fillId="2" borderId="0" xfId="158" applyFont="1" applyBorder="1" applyAlignment="1">
      <alignment horizontal="center"/>
    </xf>
    <xf numFmtId="0" fontId="2204" fillId="2" borderId="9" xfId="158" applyFont="1" applyBorder="1" applyAlignment="1">
      <alignment horizontal="center"/>
    </xf>
    <xf numFmtId="0" fontId="2204" fillId="2" borderId="10" xfId="158" applyFont="1" applyBorder="1" applyAlignment="1">
      <alignment horizontal="center"/>
    </xf>
    <xf numFmtId="0" fontId="3" fillId="2" borderId="0" xfId="159" applyFont="1" applyBorder="1" applyAlignment="1">
      <alignment horizontal="center"/>
    </xf>
    <xf numFmtId="0" fontId="2205" fillId="2" borderId="0" xfId="159" applyFont="1" applyBorder="1" applyAlignment="1">
      <alignment horizontal="center"/>
    </xf>
    <xf numFmtId="0" fontId="3" fillId="2" borderId="4" xfId="0" applyFont="1" applyBorder="1"/>
    <xf numFmtId="0" fontId="4" fillId="2" borderId="4" xfId="162" applyFont="1" applyBorder="1" applyAlignment="1">
      <alignment horizontal="center"/>
    </xf>
    <xf numFmtId="0" fontId="4" fillId="2" borderId="0" xfId="162" applyFont="1" applyBorder="1" applyAlignment="1">
      <alignment horizontal="left"/>
    </xf>
    <xf numFmtId="0" fontId="4" fillId="2" borderId="0" xfId="162" applyFont="1" applyBorder="1" applyAlignment="1">
      <alignment horizontal="center"/>
    </xf>
    <xf numFmtId="0" fontId="4" fillId="3" borderId="8" xfId="163" applyFont="1" applyFill="1" applyBorder="1" applyAlignment="1">
      <alignment horizontal="center"/>
    </xf>
    <xf numFmtId="172" fontId="4" fillId="3" borderId="8" xfId="163" applyNumberFormat="1" applyFont="1" applyFill="1" applyBorder="1" applyAlignment="1">
      <alignment horizontal="center"/>
    </xf>
    <xf numFmtId="0" fontId="4" fillId="2" borderId="8" xfId="163" applyFont="1" applyBorder="1" applyAlignment="1">
      <alignment horizontal="center"/>
    </xf>
    <xf numFmtId="1" fontId="7" fillId="2" borderId="8" xfId="163" applyNumberFormat="1" applyFont="1" applyBorder="1" applyAlignment="1">
      <alignment horizontal="center"/>
    </xf>
    <xf numFmtId="1" fontId="2210" fillId="2" borderId="8" xfId="163" applyNumberFormat="1" applyFont="1" applyBorder="1" applyAlignment="1">
      <alignment horizontal="center"/>
    </xf>
    <xf numFmtId="1" fontId="4" fillId="3" borderId="8" xfId="163" applyNumberFormat="1" applyFont="1" applyFill="1" applyBorder="1" applyAlignment="1">
      <alignment horizontal="center"/>
    </xf>
    <xf numFmtId="2" fontId="4" fillId="2" borderId="8" xfId="163" applyNumberFormat="1" applyFont="1" applyBorder="1" applyAlignment="1">
      <alignment horizontal="center"/>
    </xf>
    <xf numFmtId="0" fontId="4" fillId="3" borderId="8" xfId="164" applyFont="1" applyFill="1" applyBorder="1" applyAlignment="1">
      <alignment horizontal="center"/>
    </xf>
    <xf numFmtId="2" fontId="4" fillId="3" borderId="8" xfId="164" applyNumberFormat="1" applyFont="1" applyFill="1" applyBorder="1" applyAlignment="1">
      <alignment horizontal="center"/>
    </xf>
    <xf numFmtId="1" fontId="7" fillId="2" borderId="8" xfId="164" applyNumberFormat="1" applyFont="1" applyBorder="1" applyAlignment="1">
      <alignment horizontal="center"/>
    </xf>
    <xf numFmtId="1" fontId="2211" fillId="2" borderId="8" xfId="164" applyNumberFormat="1" applyFont="1" applyBorder="1" applyAlignment="1">
      <alignment horizontal="center"/>
    </xf>
    <xf numFmtId="1" fontId="4" fillId="3" borderId="8" xfId="164" applyNumberFormat="1" applyFont="1" applyFill="1" applyBorder="1" applyAlignment="1">
      <alignment horizontal="center"/>
    </xf>
    <xf numFmtId="2" fontId="4" fillId="2" borderId="8" xfId="164" applyNumberFormat="1" applyFont="1" applyBorder="1" applyAlignment="1">
      <alignment horizontal="center"/>
    </xf>
    <xf numFmtId="0" fontId="4" fillId="3" borderId="8" xfId="165" applyFont="1" applyFill="1" applyBorder="1" applyAlignment="1">
      <alignment horizontal="center"/>
    </xf>
    <xf numFmtId="2" fontId="4" fillId="3" borderId="8" xfId="165" applyNumberFormat="1" applyFont="1" applyFill="1" applyBorder="1" applyAlignment="1">
      <alignment horizontal="center"/>
    </xf>
    <xf numFmtId="0" fontId="4" fillId="2" borderId="8" xfId="165" applyFont="1" applyBorder="1" applyAlignment="1">
      <alignment horizontal="center"/>
    </xf>
    <xf numFmtId="1" fontId="7" fillId="2" borderId="8" xfId="165" applyNumberFormat="1" applyFont="1" applyBorder="1" applyAlignment="1">
      <alignment horizontal="center"/>
    </xf>
    <xf numFmtId="1" fontId="2212" fillId="2" borderId="8" xfId="165" applyNumberFormat="1" applyFont="1" applyBorder="1" applyAlignment="1">
      <alignment horizontal="center"/>
    </xf>
    <xf numFmtId="1" fontId="4" fillId="3" borderId="8" xfId="165" applyNumberFormat="1" applyFont="1" applyFill="1" applyBorder="1" applyAlignment="1">
      <alignment horizontal="center"/>
    </xf>
    <xf numFmtId="2" fontId="4" fillId="2" borderId="8" xfId="165" applyNumberFormat="1" applyFont="1" applyBorder="1" applyAlignment="1">
      <alignment horizontal="center"/>
    </xf>
    <xf numFmtId="0" fontId="2212" fillId="2" borderId="5" xfId="165" applyFont="1" applyBorder="1"/>
    <xf numFmtId="1" fontId="2212" fillId="2" borderId="0" xfId="165" applyNumberFormat="1" applyFont="1" applyBorder="1" applyAlignment="1">
      <alignment horizontal="center"/>
    </xf>
    <xf numFmtId="0" fontId="4" fillId="3" borderId="8" xfId="166" applyFont="1" applyFill="1" applyBorder="1" applyAlignment="1">
      <alignment horizontal="center"/>
    </xf>
    <xf numFmtId="2" fontId="4" fillId="2" borderId="8" xfId="166" applyNumberFormat="1" applyFont="1" applyBorder="1" applyAlignment="1">
      <alignment horizontal="center"/>
    </xf>
    <xf numFmtId="1" fontId="7" fillId="2" borderId="8" xfId="166" applyNumberFormat="1" applyFont="1" applyBorder="1" applyAlignment="1">
      <alignment horizontal="center"/>
    </xf>
    <xf numFmtId="1" fontId="2213" fillId="2" borderId="8" xfId="166" applyNumberFormat="1" applyFont="1" applyBorder="1" applyAlignment="1">
      <alignment horizontal="center"/>
    </xf>
    <xf numFmtId="1" fontId="4" fillId="3" borderId="8" xfId="166" applyNumberFormat="1" applyFont="1" applyFill="1" applyBorder="1" applyAlignment="1">
      <alignment horizontal="center"/>
    </xf>
    <xf numFmtId="0" fontId="4" fillId="3" borderId="8" xfId="167" applyFont="1" applyFill="1" applyBorder="1" applyAlignment="1">
      <alignment horizontal="center"/>
    </xf>
    <xf numFmtId="2" fontId="4" fillId="2" borderId="8" xfId="167" applyNumberFormat="1" applyFont="1" applyBorder="1" applyAlignment="1">
      <alignment horizontal="center"/>
    </xf>
    <xf numFmtId="1" fontId="7" fillId="2" borderId="8" xfId="167" applyNumberFormat="1" applyFont="1" applyBorder="1" applyAlignment="1">
      <alignment horizontal="center"/>
    </xf>
    <xf numFmtId="1" fontId="2214" fillId="2" borderId="8" xfId="167" applyNumberFormat="1" applyFont="1" applyBorder="1" applyAlignment="1">
      <alignment horizontal="center"/>
    </xf>
    <xf numFmtId="1" fontId="4" fillId="3" borderId="8" xfId="167" applyNumberFormat="1" applyFont="1" applyFill="1" applyBorder="1" applyAlignment="1">
      <alignment horizontal="center"/>
    </xf>
    <xf numFmtId="2" fontId="4" fillId="2" borderId="8" xfId="167" applyNumberFormat="1" applyFont="1" applyFill="1" applyBorder="1" applyAlignment="1">
      <alignment horizontal="center"/>
    </xf>
    <xf numFmtId="0" fontId="2214" fillId="2" borderId="5" xfId="167" applyFont="1" applyBorder="1"/>
    <xf numFmtId="0" fontId="4" fillId="3" borderId="8" xfId="168" applyFont="1" applyFill="1" applyBorder="1" applyAlignment="1">
      <alignment horizontal="center"/>
    </xf>
    <xf numFmtId="2" fontId="4" fillId="2" borderId="8" xfId="168" applyNumberFormat="1" applyFont="1" applyFill="1" applyBorder="1" applyAlignment="1">
      <alignment horizontal="center"/>
    </xf>
    <xf numFmtId="1" fontId="7" fillId="2" borderId="8" xfId="168" applyNumberFormat="1" applyFont="1" applyBorder="1" applyAlignment="1">
      <alignment horizontal="center"/>
    </xf>
    <xf numFmtId="1" fontId="2215" fillId="2" borderId="8" xfId="168" applyNumberFormat="1" applyFont="1" applyBorder="1" applyAlignment="1">
      <alignment horizontal="center"/>
    </xf>
    <xf numFmtId="1" fontId="4" fillId="3" borderId="8" xfId="168" applyNumberFormat="1" applyFont="1" applyFill="1" applyBorder="1" applyAlignment="1">
      <alignment horizontal="center"/>
    </xf>
    <xf numFmtId="2" fontId="4" fillId="2" borderId="8" xfId="168" applyNumberFormat="1" applyFont="1" applyBorder="1" applyAlignment="1">
      <alignment horizontal="center"/>
    </xf>
    <xf numFmtId="0" fontId="2215" fillId="2" borderId="5" xfId="168" applyFont="1" applyBorder="1"/>
    <xf numFmtId="0" fontId="4" fillId="3" borderId="8" xfId="169" applyFont="1" applyFill="1" applyBorder="1" applyAlignment="1">
      <alignment horizontal="center"/>
    </xf>
    <xf numFmtId="2" fontId="4" fillId="3" borderId="8" xfId="169" applyNumberFormat="1" applyFont="1" applyFill="1" applyBorder="1" applyAlignment="1">
      <alignment horizontal="center"/>
    </xf>
    <xf numFmtId="0" fontId="4" fillId="2" borderId="8" xfId="169" applyFont="1" applyFill="1" applyBorder="1" applyAlignment="1">
      <alignment horizontal="center"/>
    </xf>
    <xf numFmtId="1" fontId="7" fillId="2" borderId="8" xfId="169" applyNumberFormat="1" applyFont="1" applyBorder="1" applyAlignment="1">
      <alignment horizontal="center"/>
    </xf>
    <xf numFmtId="1" fontId="2216" fillId="2" borderId="8" xfId="169" applyNumberFormat="1" applyFont="1" applyBorder="1" applyAlignment="1">
      <alignment horizontal="center"/>
    </xf>
    <xf numFmtId="1" fontId="4" fillId="3" borderId="8" xfId="169" applyNumberFormat="1" applyFont="1" applyFill="1" applyBorder="1" applyAlignment="1">
      <alignment horizontal="center"/>
    </xf>
    <xf numFmtId="2" fontId="4" fillId="2" borderId="8" xfId="169" applyNumberFormat="1" applyFont="1" applyBorder="1" applyAlignment="1">
      <alignment horizontal="center"/>
    </xf>
    <xf numFmtId="2" fontId="4" fillId="2" borderId="8" xfId="169" applyNumberFormat="1" applyFont="1" applyFill="1" applyBorder="1" applyAlignment="1">
      <alignment horizontal="center"/>
    </xf>
    <xf numFmtId="0" fontId="2216" fillId="2" borderId="5" xfId="169" applyFont="1" applyBorder="1"/>
    <xf numFmtId="0" fontId="4" fillId="3" borderId="8" xfId="170" applyFont="1" applyFill="1" applyBorder="1" applyAlignment="1">
      <alignment horizontal="center"/>
    </xf>
    <xf numFmtId="2" fontId="4" fillId="2" borderId="8" xfId="170" applyNumberFormat="1" applyFont="1" applyFill="1" applyBorder="1" applyAlignment="1">
      <alignment horizontal="center"/>
    </xf>
    <xf numFmtId="1" fontId="7" fillId="2" borderId="8" xfId="170" applyNumberFormat="1" applyFont="1" applyBorder="1" applyAlignment="1">
      <alignment horizontal="center"/>
    </xf>
    <xf numFmtId="1" fontId="2217" fillId="2" borderId="8" xfId="170" applyNumberFormat="1" applyFont="1" applyBorder="1" applyAlignment="1">
      <alignment horizontal="center"/>
    </xf>
    <xf numFmtId="1" fontId="4" fillId="3" borderId="8" xfId="170" applyNumberFormat="1" applyFont="1" applyFill="1" applyBorder="1" applyAlignment="1">
      <alignment horizontal="center"/>
    </xf>
    <xf numFmtId="2" fontId="4" fillId="2" borderId="8" xfId="170" applyNumberFormat="1" applyFont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3" borderId="8" xfId="171" applyFont="1" applyFill="1" applyBorder="1" applyAlignment="1">
      <alignment horizontal="center"/>
    </xf>
    <xf numFmtId="2" fontId="4" fillId="2" borderId="8" xfId="171" applyNumberFormat="1" applyFont="1" applyBorder="1" applyAlignment="1">
      <alignment horizontal="center"/>
    </xf>
    <xf numFmtId="0" fontId="4" fillId="2" borderId="8" xfId="171" applyFont="1" applyFill="1" applyBorder="1" applyAlignment="1">
      <alignment horizontal="center"/>
    </xf>
    <xf numFmtId="1" fontId="7" fillId="2" borderId="8" xfId="171" applyNumberFormat="1" applyFont="1" applyBorder="1" applyAlignment="1">
      <alignment horizontal="center"/>
    </xf>
    <xf numFmtId="1" fontId="2218" fillId="2" borderId="8" xfId="171" applyNumberFormat="1" applyFont="1" applyBorder="1" applyAlignment="1">
      <alignment horizontal="center"/>
    </xf>
    <xf numFmtId="1" fontId="4" fillId="3" borderId="8" xfId="171" applyNumberFormat="1" applyFont="1" applyFill="1" applyBorder="1" applyAlignment="1">
      <alignment horizontal="center"/>
    </xf>
    <xf numFmtId="2" fontId="4" fillId="2" borderId="8" xfId="171" applyNumberFormat="1" applyFont="1" applyFill="1" applyBorder="1" applyAlignment="1">
      <alignment horizontal="center"/>
    </xf>
    <xf numFmtId="0" fontId="4" fillId="3" borderId="8" xfId="172" applyFont="1" applyFill="1" applyBorder="1" applyAlignment="1">
      <alignment horizontal="center"/>
    </xf>
    <xf numFmtId="0" fontId="4" fillId="2" borderId="8" xfId="172" applyFont="1" applyBorder="1" applyAlignment="1">
      <alignment horizontal="center"/>
    </xf>
    <xf numFmtId="2" fontId="4" fillId="2" borderId="8" xfId="172" applyNumberFormat="1" applyFont="1" applyFill="1" applyBorder="1" applyAlignment="1">
      <alignment horizontal="center"/>
    </xf>
    <xf numFmtId="1" fontId="7" fillId="2" borderId="8" xfId="172" applyNumberFormat="1" applyFont="1" applyBorder="1" applyAlignment="1">
      <alignment horizontal="center"/>
    </xf>
    <xf numFmtId="1" fontId="2219" fillId="2" borderId="8" xfId="172" applyNumberFormat="1" applyFont="1" applyBorder="1" applyAlignment="1">
      <alignment horizontal="center"/>
    </xf>
    <xf numFmtId="1" fontId="4" fillId="3" borderId="8" xfId="172" applyNumberFormat="1" applyFont="1" applyFill="1" applyBorder="1" applyAlignment="1">
      <alignment horizontal="center"/>
    </xf>
    <xf numFmtId="2" fontId="4" fillId="2" borderId="8" xfId="172" applyNumberFormat="1" applyFont="1" applyBorder="1" applyAlignment="1">
      <alignment horizontal="center"/>
    </xf>
    <xf numFmtId="0" fontId="2219" fillId="2" borderId="5" xfId="172" applyFont="1" applyBorder="1"/>
    <xf numFmtId="0" fontId="4" fillId="3" borderId="8" xfId="173" applyFont="1" applyFill="1" applyBorder="1" applyAlignment="1">
      <alignment horizontal="center"/>
    </xf>
    <xf numFmtId="0" fontId="4" fillId="2" borderId="8" xfId="173" applyFont="1" applyBorder="1" applyAlignment="1">
      <alignment horizontal="center"/>
    </xf>
    <xf numFmtId="2" fontId="4" fillId="2" borderId="8" xfId="173" applyNumberFormat="1" applyFont="1" applyFill="1" applyBorder="1" applyAlignment="1">
      <alignment horizontal="center"/>
    </xf>
    <xf numFmtId="1" fontId="7" fillId="2" borderId="8" xfId="173" applyNumberFormat="1" applyFont="1" applyBorder="1" applyAlignment="1">
      <alignment horizontal="center"/>
    </xf>
    <xf numFmtId="1" fontId="2220" fillId="2" borderId="8" xfId="173" applyNumberFormat="1" applyFont="1" applyBorder="1" applyAlignment="1">
      <alignment horizontal="center"/>
    </xf>
    <xf numFmtId="1" fontId="4" fillId="3" borderId="8" xfId="173" applyNumberFormat="1" applyFont="1" applyFill="1" applyBorder="1" applyAlignment="1">
      <alignment horizontal="center"/>
    </xf>
    <xf numFmtId="2" fontId="4" fillId="2" borderId="8" xfId="173" applyNumberFormat="1" applyFont="1" applyBorder="1" applyAlignment="1">
      <alignment horizontal="center"/>
    </xf>
    <xf numFmtId="0" fontId="4" fillId="3" borderId="8" xfId="174" applyFont="1" applyFill="1" applyBorder="1" applyAlignment="1">
      <alignment horizontal="center"/>
    </xf>
    <xf numFmtId="2" fontId="4" fillId="2" borderId="8" xfId="174" applyNumberFormat="1" applyFont="1" applyBorder="1" applyAlignment="1">
      <alignment horizontal="center"/>
    </xf>
    <xf numFmtId="0" fontId="4" fillId="2" borderId="8" xfId="174" applyFont="1" applyFill="1" applyBorder="1" applyAlignment="1">
      <alignment horizontal="center"/>
    </xf>
    <xf numFmtId="1" fontId="7" fillId="2" borderId="8" xfId="174" applyNumberFormat="1" applyFont="1" applyBorder="1" applyAlignment="1">
      <alignment horizontal="center"/>
    </xf>
    <xf numFmtId="1" fontId="2221" fillId="2" borderId="8" xfId="174" applyNumberFormat="1" applyFont="1" applyBorder="1" applyAlignment="1">
      <alignment horizontal="center"/>
    </xf>
    <xf numFmtId="1" fontId="4" fillId="3" borderId="8" xfId="174" applyNumberFormat="1" applyFont="1" applyFill="1" applyBorder="1" applyAlignment="1">
      <alignment horizontal="center"/>
    </xf>
    <xf numFmtId="2" fontId="4" fillId="2" borderId="8" xfId="174" applyNumberFormat="1" applyFont="1" applyFill="1" applyBorder="1" applyAlignment="1">
      <alignment horizontal="center"/>
    </xf>
    <xf numFmtId="0" fontId="2221" fillId="2" borderId="5" xfId="174" applyFont="1" applyBorder="1"/>
    <xf numFmtId="0" fontId="4" fillId="3" borderId="8" xfId="175" applyFont="1" applyFill="1" applyBorder="1" applyAlignment="1">
      <alignment horizontal="center"/>
    </xf>
    <xf numFmtId="0" fontId="4" fillId="2" borderId="8" xfId="175" applyFont="1" applyBorder="1" applyAlignment="1">
      <alignment horizontal="center"/>
    </xf>
    <xf numFmtId="2" fontId="4" fillId="2" borderId="8" xfId="175" applyNumberFormat="1" applyFont="1" applyFill="1" applyBorder="1" applyAlignment="1">
      <alignment horizontal="center"/>
    </xf>
    <xf numFmtId="1" fontId="7" fillId="2" borderId="8" xfId="175" applyNumberFormat="1" applyFont="1" applyBorder="1" applyAlignment="1">
      <alignment horizontal="center"/>
    </xf>
    <xf numFmtId="1" fontId="2222" fillId="2" borderId="8" xfId="175" applyNumberFormat="1" applyFont="1" applyBorder="1" applyAlignment="1">
      <alignment horizontal="center"/>
    </xf>
    <xf numFmtId="1" fontId="4" fillId="3" borderId="8" xfId="175" applyNumberFormat="1" applyFont="1" applyFill="1" applyBorder="1" applyAlignment="1">
      <alignment horizontal="center"/>
    </xf>
    <xf numFmtId="2" fontId="4" fillId="2" borderId="8" xfId="175" applyNumberFormat="1" applyFont="1" applyBorder="1" applyAlignment="1">
      <alignment horizontal="center"/>
    </xf>
    <xf numFmtId="0" fontId="2222" fillId="2" borderId="5" xfId="175" applyFont="1" applyBorder="1"/>
    <xf numFmtId="0" fontId="4" fillId="3" borderId="8" xfId="176" applyFont="1" applyFill="1" applyBorder="1" applyAlignment="1">
      <alignment horizontal="center"/>
    </xf>
    <xf numFmtId="2" fontId="4" fillId="2" borderId="8" xfId="176" applyNumberFormat="1" applyFont="1" applyBorder="1" applyAlignment="1">
      <alignment horizontal="center"/>
    </xf>
    <xf numFmtId="0" fontId="4" fillId="2" borderId="8" xfId="176" applyFont="1" applyFill="1" applyBorder="1" applyAlignment="1">
      <alignment horizontal="center"/>
    </xf>
    <xf numFmtId="1" fontId="7" fillId="2" borderId="8" xfId="176" applyNumberFormat="1" applyFont="1" applyBorder="1" applyAlignment="1">
      <alignment horizontal="center"/>
    </xf>
    <xf numFmtId="1" fontId="2223" fillId="2" borderId="8" xfId="176" applyNumberFormat="1" applyFont="1" applyBorder="1" applyAlignment="1">
      <alignment horizontal="center"/>
    </xf>
    <xf numFmtId="1" fontId="4" fillId="3" borderId="8" xfId="176" applyNumberFormat="1" applyFont="1" applyFill="1" applyBorder="1" applyAlignment="1">
      <alignment horizontal="center"/>
    </xf>
    <xf numFmtId="2" fontId="4" fillId="2" borderId="8" xfId="176" applyNumberFormat="1" applyFont="1" applyFill="1" applyBorder="1" applyAlignment="1">
      <alignment horizontal="center"/>
    </xf>
    <xf numFmtId="0" fontId="2223" fillId="2" borderId="5" xfId="176" applyFont="1" applyBorder="1"/>
    <xf numFmtId="0" fontId="4" fillId="3" borderId="8" xfId="177" applyFont="1" applyFill="1" applyBorder="1" applyAlignment="1">
      <alignment horizontal="center"/>
    </xf>
    <xf numFmtId="2" fontId="4" fillId="2" borderId="8" xfId="177" applyNumberFormat="1" applyFont="1" applyFill="1" applyBorder="1" applyAlignment="1">
      <alignment horizontal="center"/>
    </xf>
    <xf numFmtId="1" fontId="4" fillId="3" borderId="8" xfId="177" applyNumberFormat="1" applyFont="1" applyFill="1" applyBorder="1" applyAlignment="1">
      <alignment horizontal="center"/>
    </xf>
    <xf numFmtId="0" fontId="4" fillId="3" borderId="8" xfId="178" applyFont="1" applyFill="1" applyBorder="1" applyAlignment="1">
      <alignment horizontal="center"/>
    </xf>
    <xf numFmtId="2" fontId="4" fillId="2" borderId="8" xfId="178" applyNumberFormat="1" applyFont="1" applyFill="1" applyBorder="1" applyAlignment="1">
      <alignment horizontal="center"/>
    </xf>
    <xf numFmtId="1" fontId="4" fillId="3" borderId="8" xfId="178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4" fillId="3" borderId="0" xfId="180" applyNumberFormat="1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24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4" fillId="2" borderId="0" xfId="1" applyAlignment="1">
      <alignment horizontal="left"/>
    </xf>
  </cellXfs>
  <cellStyles count="28">
    <cellStyle name="20% - Accent1" xfId="188" builtinId="30"/>
    <cellStyle name="20% - Accent2" xfId="186" builtinId="34"/>
    <cellStyle name="20% - Accent3" xfId="185" builtinId="38"/>
    <cellStyle name="20% - Accent4" xfId="182" builtinId="42"/>
    <cellStyle name="20% - Accent5" xfId="180" builtinId="46"/>
    <cellStyle name="20% - Accent6" xfId="178" builtinId="50"/>
    <cellStyle name="40% - Accent3" xfId="184" builtinId="39"/>
    <cellStyle name="40% - Accent5" xfId="179" builtinId="47"/>
    <cellStyle name="60% - Accent1" xfId="187" builtinId="32"/>
    <cellStyle name="60% - Accent4" xfId="181" builtinId="44"/>
    <cellStyle name="60% - Accent6" xfId="177" builtinId="52"/>
    <cellStyle name="Accent4" xfId="183" builtinId="41"/>
    <cellStyle name="Bad" xfId="193" builtinId="27"/>
    <cellStyle name="Good" xfId="194" builtinId="26"/>
    <cellStyle name="Heading 2" xfId="196" builtinId="17"/>
    <cellStyle name="Heading 3" xfId="195" builtinId="18"/>
    <cellStyle name="Heading 3 2" xfId="3"/>
    <cellStyle name="Hyperlink" xfId="1" builtinId="8"/>
    <cellStyle name="Linked Cell" xfId="191" builtinId="24"/>
    <cellStyle name="Linked Cell 2" xfId="4"/>
    <cellStyle name="Normal" xfId="0" builtinId="0"/>
    <cellStyle name="Normal 2" xfId="176"/>
    <cellStyle name="Note" xfId="190" builtinId="10"/>
    <cellStyle name="Output" xfId="192" builtinId="21"/>
    <cellStyle name="Title" xfId="197" builtinId="15"/>
    <cellStyle name="Title 2" xfId="2"/>
    <cellStyle name="Total" xfId="189" builtinId="25"/>
    <cellStyle name="Total 2" xf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98"/>
      <c r="B1" s="766"/>
      <c r="C1" s="766"/>
      <c r="D1" s="199"/>
      <c r="E1" s="766"/>
      <c r="F1" s="766"/>
      <c r="G1" s="766"/>
      <c r="H1" s="766"/>
      <c r="I1" s="199"/>
      <c r="J1" s="766"/>
      <c r="K1" s="766"/>
      <c r="L1" s="766"/>
      <c r="M1" s="766"/>
      <c r="N1" s="766"/>
      <c r="O1" s="766"/>
      <c r="P1" s="200"/>
    </row>
    <row r="2" spans="1:16" ht="12.75" customHeight="1" x14ac:dyDescent="0.2">
      <c r="A2" s="767" t="s">
        <v>0</v>
      </c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9"/>
    </row>
    <row r="3" spans="1:16" ht="12.75" customHeight="1" x14ac:dyDescent="0.2">
      <c r="A3" s="770"/>
      <c r="B3" s="771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  <c r="N3" s="771"/>
      <c r="O3" s="771"/>
      <c r="P3" s="201"/>
    </row>
    <row r="4" spans="1:16" ht="12.75" customHeight="1" x14ac:dyDescent="0.2">
      <c r="A4" s="202" t="s">
        <v>1</v>
      </c>
      <c r="B4" s="772"/>
      <c r="C4" s="772"/>
      <c r="D4" s="772"/>
      <c r="E4" s="772"/>
      <c r="F4" s="772"/>
      <c r="G4" s="772"/>
      <c r="H4" s="772"/>
      <c r="I4" s="772"/>
      <c r="J4" s="773"/>
      <c r="K4" s="203"/>
      <c r="L4" s="203"/>
      <c r="M4" s="203"/>
      <c r="N4" s="203"/>
      <c r="O4" s="203"/>
      <c r="P4" s="204"/>
    </row>
    <row r="5" spans="1:16" ht="12.75" customHeight="1" x14ac:dyDescent="0.2">
      <c r="A5" s="774"/>
      <c r="B5" s="775"/>
      <c r="C5" s="775"/>
      <c r="D5" s="205"/>
      <c r="E5" s="775"/>
      <c r="F5" s="775"/>
      <c r="G5" s="775"/>
      <c r="H5" s="775"/>
      <c r="I5" s="205"/>
      <c r="J5" s="775"/>
      <c r="K5" s="775"/>
      <c r="L5" s="775"/>
      <c r="M5" s="775"/>
      <c r="N5" s="775"/>
      <c r="O5" s="775"/>
      <c r="P5" s="776"/>
    </row>
    <row r="6" spans="1:16" ht="12.75" customHeight="1" x14ac:dyDescent="0.2">
      <c r="A6" s="206" t="s">
        <v>2</v>
      </c>
      <c r="B6" s="207"/>
      <c r="C6" s="207"/>
      <c r="D6" s="208"/>
      <c r="E6" s="207"/>
      <c r="F6" s="207"/>
      <c r="G6" s="207"/>
      <c r="H6" s="207"/>
      <c r="I6" s="208"/>
      <c r="J6" s="207"/>
      <c r="K6" s="207"/>
      <c r="L6" s="207"/>
      <c r="M6" s="207"/>
      <c r="N6" s="207"/>
      <c r="O6" s="207"/>
      <c r="P6" s="777"/>
    </row>
    <row r="7" spans="1:16" ht="12.75" customHeight="1" x14ac:dyDescent="0.2">
      <c r="A7" s="209" t="s">
        <v>3</v>
      </c>
      <c r="B7" s="210"/>
      <c r="C7" s="210"/>
      <c r="D7" s="778"/>
      <c r="E7" s="210"/>
      <c r="F7" s="210"/>
      <c r="G7" s="210"/>
      <c r="H7" s="210"/>
      <c r="I7" s="778"/>
      <c r="J7" s="210"/>
      <c r="K7" s="210"/>
      <c r="L7" s="210"/>
      <c r="M7" s="210"/>
      <c r="N7" s="210"/>
      <c r="O7" s="210"/>
      <c r="P7" s="211"/>
    </row>
    <row r="8" spans="1:16" ht="12.75" customHeight="1" x14ac:dyDescent="0.2">
      <c r="A8" s="212" t="s">
        <v>4</v>
      </c>
      <c r="B8" s="213"/>
      <c r="C8" s="213"/>
      <c r="D8" s="214"/>
      <c r="E8" s="213"/>
      <c r="F8" s="213"/>
      <c r="G8" s="213"/>
      <c r="H8" s="213"/>
      <c r="I8" s="214"/>
      <c r="J8" s="213"/>
      <c r="K8" s="213"/>
      <c r="L8" s="213"/>
      <c r="M8" s="213"/>
      <c r="N8" s="213"/>
      <c r="O8" s="213"/>
      <c r="P8" s="215"/>
    </row>
    <row r="9" spans="1:16" ht="12.75" customHeight="1" x14ac:dyDescent="0.2">
      <c r="A9" s="779" t="s">
        <v>5</v>
      </c>
      <c r="B9" s="780"/>
      <c r="C9" s="780"/>
      <c r="D9" s="781"/>
      <c r="E9" s="780"/>
      <c r="F9" s="780"/>
      <c r="G9" s="780"/>
      <c r="H9" s="780"/>
      <c r="I9" s="781"/>
      <c r="J9" s="780"/>
      <c r="K9" s="780"/>
      <c r="L9" s="780"/>
      <c r="M9" s="780"/>
      <c r="N9" s="780"/>
      <c r="O9" s="780"/>
      <c r="P9" s="782"/>
    </row>
    <row r="10" spans="1:16" ht="12.75" customHeight="1" x14ac:dyDescent="0.2">
      <c r="A10" s="783" t="s">
        <v>6</v>
      </c>
      <c r="B10" s="216"/>
      <c r="C10" s="216"/>
      <c r="D10" s="784"/>
      <c r="E10" s="216"/>
      <c r="F10" s="216"/>
      <c r="G10" s="216"/>
      <c r="H10" s="216"/>
      <c r="I10" s="784"/>
      <c r="J10" s="216"/>
      <c r="K10" s="216"/>
      <c r="L10" s="216"/>
      <c r="M10" s="216"/>
      <c r="N10" s="216"/>
      <c r="O10" s="216"/>
      <c r="P10" s="217"/>
    </row>
    <row r="11" spans="1:16" ht="12.75" customHeight="1" x14ac:dyDescent="0.2">
      <c r="A11" s="785"/>
      <c r="B11" s="218"/>
      <c r="C11" s="218"/>
      <c r="D11" s="786"/>
      <c r="E11" s="218"/>
      <c r="F11" s="218"/>
      <c r="G11" s="219"/>
      <c r="H11" s="218"/>
      <c r="I11" s="786"/>
      <c r="J11" s="218"/>
      <c r="K11" s="218"/>
      <c r="L11" s="218"/>
      <c r="M11" s="218"/>
      <c r="N11" s="218"/>
      <c r="O11" s="218"/>
      <c r="P11" s="220"/>
    </row>
    <row r="12" spans="1:16" ht="12.75" customHeight="1" x14ac:dyDescent="0.2">
      <c r="A12" s="221" t="s">
        <v>7</v>
      </c>
      <c r="B12" s="787"/>
      <c r="C12" s="787"/>
      <c r="D12" s="788"/>
      <c r="E12" s="787" t="s">
        <v>8</v>
      </c>
      <c r="F12" s="787"/>
      <c r="G12" s="787"/>
      <c r="H12" s="787"/>
      <c r="I12" s="788"/>
      <c r="J12" s="787"/>
      <c r="K12" s="787"/>
      <c r="L12" s="787"/>
      <c r="M12" s="787"/>
      <c r="N12" s="789" t="s">
        <v>9</v>
      </c>
      <c r="O12" s="787"/>
      <c r="P12" s="222"/>
    </row>
    <row r="13" spans="1:16" ht="12.75" customHeight="1" x14ac:dyDescent="0.2">
      <c r="A13" s="790"/>
      <c r="B13" s="791"/>
      <c r="C13" s="791"/>
      <c r="D13" s="223"/>
      <c r="E13" s="791"/>
      <c r="F13" s="791"/>
      <c r="G13" s="791"/>
      <c r="H13" s="791"/>
      <c r="I13" s="223"/>
      <c r="J13" s="791"/>
      <c r="K13" s="791"/>
      <c r="L13" s="791"/>
      <c r="M13" s="791"/>
      <c r="N13" s="791"/>
      <c r="O13" s="791"/>
      <c r="P13" s="224"/>
    </row>
    <row r="14" spans="1:16" ht="12.75" customHeight="1" x14ac:dyDescent="0.2">
      <c r="A14" s="225" t="s">
        <v>10</v>
      </c>
      <c r="B14" s="792"/>
      <c r="C14" s="792"/>
      <c r="D14" s="793"/>
      <c r="E14" s="792"/>
      <c r="F14" s="792"/>
      <c r="G14" s="792"/>
      <c r="H14" s="792"/>
      <c r="I14" s="793"/>
      <c r="J14" s="792"/>
      <c r="K14" s="792"/>
      <c r="L14" s="792"/>
      <c r="M14" s="792"/>
      <c r="N14" s="794"/>
      <c r="O14" s="795"/>
      <c r="P14" s="796"/>
    </row>
    <row r="15" spans="1:16" ht="12.75" customHeight="1" x14ac:dyDescent="0.2">
      <c r="A15" s="797"/>
      <c r="B15" s="798"/>
      <c r="C15" s="798"/>
      <c r="D15" s="799"/>
      <c r="E15" s="798"/>
      <c r="F15" s="798"/>
      <c r="G15" s="798"/>
      <c r="H15" s="798"/>
      <c r="I15" s="799"/>
      <c r="J15" s="798"/>
      <c r="K15" s="798"/>
      <c r="L15" s="798"/>
      <c r="M15" s="798"/>
      <c r="N15" s="800" t="s">
        <v>11</v>
      </c>
      <c r="O15" s="801" t="s">
        <v>12</v>
      </c>
      <c r="P15" s="802"/>
    </row>
    <row r="16" spans="1:16" ht="12.75" customHeight="1" x14ac:dyDescent="0.2">
      <c r="A16" s="803" t="s">
        <v>13</v>
      </c>
      <c r="B16" s="804"/>
      <c r="C16" s="804"/>
      <c r="D16" s="805"/>
      <c r="E16" s="804"/>
      <c r="F16" s="804"/>
      <c r="G16" s="804"/>
      <c r="H16" s="804"/>
      <c r="I16" s="805"/>
      <c r="J16" s="804"/>
      <c r="K16" s="804"/>
      <c r="L16" s="804"/>
      <c r="M16" s="804"/>
      <c r="N16" s="806"/>
      <c r="O16" s="807"/>
      <c r="P16" s="807"/>
    </row>
    <row r="17" spans="1:47" ht="12.75" customHeight="1" x14ac:dyDescent="0.2">
      <c r="A17" s="808" t="s">
        <v>14</v>
      </c>
      <c r="B17" s="809"/>
      <c r="C17" s="809"/>
      <c r="D17" s="810"/>
      <c r="E17" s="809"/>
      <c r="F17" s="809"/>
      <c r="G17" s="809"/>
      <c r="H17" s="809"/>
      <c r="I17" s="810"/>
      <c r="J17" s="809"/>
      <c r="K17" s="809"/>
      <c r="L17" s="809"/>
      <c r="M17" s="809"/>
      <c r="N17" s="811" t="s">
        <v>15</v>
      </c>
      <c r="O17" s="812" t="s">
        <v>16</v>
      </c>
      <c r="P17" s="813"/>
    </row>
    <row r="18" spans="1:47" ht="12.75" customHeight="1" x14ac:dyDescent="0.2">
      <c r="A18" s="814"/>
      <c r="B18" s="815"/>
      <c r="C18" s="815"/>
      <c r="D18" s="816"/>
      <c r="E18" s="815"/>
      <c r="F18" s="815"/>
      <c r="G18" s="815"/>
      <c r="H18" s="815"/>
      <c r="I18" s="816"/>
      <c r="J18" s="815"/>
      <c r="K18" s="815"/>
      <c r="L18" s="815"/>
      <c r="M18" s="815"/>
      <c r="N18" s="817"/>
      <c r="O18" s="818"/>
      <c r="P18" s="819" t="s">
        <v>8</v>
      </c>
    </row>
    <row r="19" spans="1:47" ht="12.75" customHeight="1" x14ac:dyDescent="0.2">
      <c r="A19" s="820"/>
      <c r="B19" s="821"/>
      <c r="C19" s="821"/>
      <c r="D19" s="822"/>
      <c r="E19" s="821"/>
      <c r="F19" s="821"/>
      <c r="G19" s="821"/>
      <c r="H19" s="821"/>
      <c r="I19" s="822"/>
      <c r="J19" s="821"/>
      <c r="K19" s="823"/>
      <c r="L19" s="821" t="s">
        <v>17</v>
      </c>
      <c r="M19" s="821"/>
      <c r="N19" s="824"/>
      <c r="O19" s="825"/>
      <c r="P19" s="826"/>
      <c r="AU19" s="827"/>
    </row>
    <row r="20" spans="1:47" ht="12.75" customHeight="1" x14ac:dyDescent="0.2">
      <c r="A20" s="828"/>
      <c r="B20" s="829"/>
      <c r="C20" s="829"/>
      <c r="D20" s="830"/>
      <c r="E20" s="829"/>
      <c r="F20" s="829"/>
      <c r="G20" s="829"/>
      <c r="H20" s="829"/>
      <c r="I20" s="830"/>
      <c r="J20" s="829"/>
      <c r="K20" s="829"/>
      <c r="L20" s="829"/>
      <c r="M20" s="829"/>
      <c r="N20" s="831"/>
      <c r="O20" s="832"/>
      <c r="P20" s="833"/>
    </row>
    <row r="21" spans="1:47" ht="12.75" customHeight="1" x14ac:dyDescent="0.2">
      <c r="A21" s="834"/>
      <c r="B21" s="835"/>
      <c r="C21" s="836"/>
      <c r="D21" s="836"/>
      <c r="E21" s="835"/>
      <c r="F21" s="835"/>
      <c r="G21" s="835"/>
      <c r="H21" s="835" t="s">
        <v>8</v>
      </c>
      <c r="I21" s="837"/>
      <c r="J21" s="835"/>
      <c r="K21" s="835"/>
      <c r="L21" s="835"/>
      <c r="M21" s="835"/>
      <c r="N21" s="838"/>
      <c r="O21" s="839"/>
      <c r="P21" s="840"/>
    </row>
    <row r="22" spans="1:47" ht="12.75" customHeight="1" x14ac:dyDescent="0.2">
      <c r="A22" s="841"/>
      <c r="B22" s="842"/>
      <c r="C22" s="842"/>
      <c r="D22" s="843"/>
      <c r="E22" s="842"/>
      <c r="F22" s="842"/>
      <c r="G22" s="842"/>
      <c r="H22" s="842"/>
      <c r="I22" s="843"/>
      <c r="J22" s="842"/>
      <c r="K22" s="842"/>
      <c r="L22" s="842"/>
      <c r="M22" s="842"/>
      <c r="N22" s="842"/>
      <c r="O22" s="842"/>
      <c r="P22" s="844"/>
    </row>
    <row r="23" spans="1:47" ht="12.75" customHeight="1" x14ac:dyDescent="0.2">
      <c r="A23" s="845" t="s">
        <v>18</v>
      </c>
      <c r="B23" s="846"/>
      <c r="C23" s="846"/>
      <c r="D23" s="847"/>
      <c r="E23" s="848" t="s">
        <v>19</v>
      </c>
      <c r="F23" s="848"/>
      <c r="G23" s="848"/>
      <c r="H23" s="848"/>
      <c r="I23" s="848"/>
      <c r="J23" s="848"/>
      <c r="K23" s="848"/>
      <c r="L23" s="848"/>
      <c r="M23" s="846"/>
      <c r="N23" s="846"/>
      <c r="O23" s="846"/>
      <c r="P23" s="849"/>
    </row>
    <row r="24" spans="1:47" x14ac:dyDescent="0.25">
      <c r="A24" s="850"/>
      <c r="B24" s="851"/>
      <c r="C24" s="851"/>
      <c r="D24" s="852"/>
      <c r="E24" s="853" t="s">
        <v>20</v>
      </c>
      <c r="F24" s="853"/>
      <c r="G24" s="853"/>
      <c r="H24" s="853"/>
      <c r="I24" s="853"/>
      <c r="J24" s="853"/>
      <c r="K24" s="853"/>
      <c r="L24" s="853"/>
      <c r="M24" s="851"/>
      <c r="N24" s="851"/>
      <c r="O24" s="851"/>
      <c r="P24" s="854"/>
    </row>
    <row r="25" spans="1:47" ht="12.75" customHeight="1" x14ac:dyDescent="0.2">
      <c r="A25" s="855"/>
      <c r="B25" s="856" t="s">
        <v>21</v>
      </c>
      <c r="C25" s="857"/>
      <c r="D25" s="857"/>
      <c r="E25" s="857"/>
      <c r="F25" s="857"/>
      <c r="G25" s="857"/>
      <c r="H25" s="857"/>
      <c r="I25" s="857"/>
      <c r="J25" s="857"/>
      <c r="K25" s="857"/>
      <c r="L25" s="857"/>
      <c r="M25" s="857"/>
      <c r="N25" s="857"/>
      <c r="O25" s="858"/>
      <c r="P25" s="859"/>
    </row>
    <row r="26" spans="1:47" ht="12.75" customHeight="1" x14ac:dyDescent="0.2">
      <c r="A26" s="860" t="s">
        <v>22</v>
      </c>
      <c r="B26" s="861" t="s">
        <v>23</v>
      </c>
      <c r="C26" s="861"/>
      <c r="D26" s="860" t="s">
        <v>24</v>
      </c>
      <c r="E26" s="860" t="s">
        <v>25</v>
      </c>
      <c r="F26" s="860" t="s">
        <v>22</v>
      </c>
      <c r="G26" s="861" t="s">
        <v>23</v>
      </c>
      <c r="H26" s="861"/>
      <c r="I26" s="860" t="s">
        <v>24</v>
      </c>
      <c r="J26" s="860" t="s">
        <v>25</v>
      </c>
      <c r="K26" s="860" t="s">
        <v>22</v>
      </c>
      <c r="L26" s="861" t="s">
        <v>23</v>
      </c>
      <c r="M26" s="861"/>
      <c r="N26" s="862" t="s">
        <v>24</v>
      </c>
      <c r="O26" s="860" t="s">
        <v>25</v>
      </c>
      <c r="P26" s="863"/>
    </row>
    <row r="27" spans="1:47" ht="12.75" customHeight="1" x14ac:dyDescent="0.2">
      <c r="A27" s="864"/>
      <c r="B27" s="865" t="s">
        <v>26</v>
      </c>
      <c r="C27" s="865" t="s">
        <v>2</v>
      </c>
      <c r="D27" s="864"/>
      <c r="E27" s="864"/>
      <c r="F27" s="864"/>
      <c r="G27" s="865" t="s">
        <v>26</v>
      </c>
      <c r="H27" s="865" t="s">
        <v>2</v>
      </c>
      <c r="I27" s="864"/>
      <c r="J27" s="864"/>
      <c r="K27" s="864"/>
      <c r="L27" s="865" t="s">
        <v>26</v>
      </c>
      <c r="M27" s="865" t="s">
        <v>2</v>
      </c>
      <c r="N27" s="866"/>
      <c r="O27" s="864"/>
      <c r="P27" s="867"/>
    </row>
    <row r="28" spans="1:47" ht="12.75" customHeight="1" x14ac:dyDescent="0.2">
      <c r="A28" s="868">
        <v>1</v>
      </c>
      <c r="B28" s="869">
        <v>0</v>
      </c>
      <c r="C28" s="870">
        <v>0.15</v>
      </c>
      <c r="D28" s="871">
        <v>16000</v>
      </c>
      <c r="E28" s="872">
        <f t="shared" ref="E28:E59" si="0">D28*(100-2.38)/100</f>
        <v>15619.2</v>
      </c>
      <c r="F28" s="873">
        <v>33</v>
      </c>
      <c r="G28" s="874">
        <v>8</v>
      </c>
      <c r="H28" s="874">
        <v>8.15</v>
      </c>
      <c r="I28" s="871">
        <v>16000</v>
      </c>
      <c r="J28" s="872">
        <f t="shared" ref="J28:J59" si="1">I28*(100-2.38)/100</f>
        <v>15619.2</v>
      </c>
      <c r="K28" s="873">
        <v>65</v>
      </c>
      <c r="L28" s="874">
        <v>16</v>
      </c>
      <c r="M28" s="874">
        <v>16.149999999999999</v>
      </c>
      <c r="N28" s="871">
        <v>16000</v>
      </c>
      <c r="O28" s="872">
        <f t="shared" ref="O28:O59" si="2">N28*(100-2.38)/100</f>
        <v>15619.2</v>
      </c>
      <c r="P28" s="875"/>
    </row>
    <row r="29" spans="1:47" ht="12.75" customHeight="1" x14ac:dyDescent="0.2">
      <c r="A29" s="876">
        <v>2</v>
      </c>
      <c r="B29" s="876">
        <v>0.15</v>
      </c>
      <c r="C29" s="877">
        <v>0.3</v>
      </c>
      <c r="D29" s="878">
        <v>16000</v>
      </c>
      <c r="E29" s="879">
        <f t="shared" si="0"/>
        <v>15619.2</v>
      </c>
      <c r="F29" s="880">
        <v>34</v>
      </c>
      <c r="G29" s="881">
        <v>8.15</v>
      </c>
      <c r="H29" s="881">
        <v>8.3000000000000007</v>
      </c>
      <c r="I29" s="878">
        <v>16000</v>
      </c>
      <c r="J29" s="879">
        <f t="shared" si="1"/>
        <v>15619.2</v>
      </c>
      <c r="K29" s="880">
        <v>66</v>
      </c>
      <c r="L29" s="881">
        <v>16.149999999999999</v>
      </c>
      <c r="M29" s="881">
        <v>16.3</v>
      </c>
      <c r="N29" s="878">
        <v>16000</v>
      </c>
      <c r="O29" s="879">
        <f t="shared" si="2"/>
        <v>15619.2</v>
      </c>
      <c r="P29" s="882"/>
    </row>
    <row r="30" spans="1:47" ht="12.75" customHeight="1" x14ac:dyDescent="0.2">
      <c r="A30" s="883">
        <v>3</v>
      </c>
      <c r="B30" s="884">
        <v>0.3</v>
      </c>
      <c r="C30" s="885">
        <v>0.45</v>
      </c>
      <c r="D30" s="886">
        <v>16000</v>
      </c>
      <c r="E30" s="887">
        <f t="shared" si="0"/>
        <v>15619.2</v>
      </c>
      <c r="F30" s="888">
        <v>35</v>
      </c>
      <c r="G30" s="889">
        <v>8.3000000000000007</v>
      </c>
      <c r="H30" s="889">
        <v>8.4499999999999993</v>
      </c>
      <c r="I30" s="886">
        <v>16000</v>
      </c>
      <c r="J30" s="887">
        <f t="shared" si="1"/>
        <v>15619.2</v>
      </c>
      <c r="K30" s="888">
        <v>67</v>
      </c>
      <c r="L30" s="889">
        <v>16.3</v>
      </c>
      <c r="M30" s="889">
        <v>16.45</v>
      </c>
      <c r="N30" s="886">
        <v>16000</v>
      </c>
      <c r="O30" s="887">
        <f t="shared" si="2"/>
        <v>15619.2</v>
      </c>
      <c r="P30" s="890"/>
      <c r="V30" s="891"/>
    </row>
    <row r="31" spans="1:47" ht="12.75" customHeight="1" x14ac:dyDescent="0.2">
      <c r="A31" s="892">
        <v>4</v>
      </c>
      <c r="B31" s="892">
        <v>0.45</v>
      </c>
      <c r="C31" s="893">
        <v>1</v>
      </c>
      <c r="D31" s="894">
        <v>16000</v>
      </c>
      <c r="E31" s="895">
        <f t="shared" si="0"/>
        <v>15619.2</v>
      </c>
      <c r="F31" s="896">
        <v>36</v>
      </c>
      <c r="G31" s="893">
        <v>8.4499999999999993</v>
      </c>
      <c r="H31" s="893">
        <v>9</v>
      </c>
      <c r="I31" s="894">
        <v>16000</v>
      </c>
      <c r="J31" s="895">
        <f t="shared" si="1"/>
        <v>15619.2</v>
      </c>
      <c r="K31" s="896">
        <v>68</v>
      </c>
      <c r="L31" s="893">
        <v>16.45</v>
      </c>
      <c r="M31" s="893">
        <v>17</v>
      </c>
      <c r="N31" s="894">
        <v>16000</v>
      </c>
      <c r="O31" s="895">
        <f t="shared" si="2"/>
        <v>15619.2</v>
      </c>
      <c r="P31" s="897"/>
    </row>
    <row r="32" spans="1:47" ht="12.75" customHeight="1" x14ac:dyDescent="0.2">
      <c r="A32" s="898">
        <v>5</v>
      </c>
      <c r="B32" s="899">
        <v>1</v>
      </c>
      <c r="C32" s="900">
        <v>1.1499999999999999</v>
      </c>
      <c r="D32" s="901">
        <v>16000</v>
      </c>
      <c r="E32" s="902">
        <f t="shared" si="0"/>
        <v>15619.2</v>
      </c>
      <c r="F32" s="903">
        <v>37</v>
      </c>
      <c r="G32" s="899">
        <v>9</v>
      </c>
      <c r="H32" s="899">
        <v>9.15</v>
      </c>
      <c r="I32" s="901">
        <v>16000</v>
      </c>
      <c r="J32" s="902">
        <f t="shared" si="1"/>
        <v>15619.2</v>
      </c>
      <c r="K32" s="903">
        <v>69</v>
      </c>
      <c r="L32" s="899">
        <v>17</v>
      </c>
      <c r="M32" s="899">
        <v>17.149999999999999</v>
      </c>
      <c r="N32" s="901">
        <v>16000</v>
      </c>
      <c r="O32" s="902">
        <f t="shared" si="2"/>
        <v>15619.2</v>
      </c>
      <c r="P32" s="904"/>
      <c r="AQ32" s="901"/>
    </row>
    <row r="33" spans="1:16" ht="12.75" customHeight="1" x14ac:dyDescent="0.2">
      <c r="A33" s="905">
        <v>6</v>
      </c>
      <c r="B33" s="906">
        <v>1.1499999999999999</v>
      </c>
      <c r="C33" s="907">
        <v>1.3</v>
      </c>
      <c r="D33" s="908">
        <v>16000</v>
      </c>
      <c r="E33" s="909">
        <f t="shared" si="0"/>
        <v>15619.2</v>
      </c>
      <c r="F33" s="910">
        <v>38</v>
      </c>
      <c r="G33" s="907">
        <v>9.15</v>
      </c>
      <c r="H33" s="907">
        <v>9.3000000000000007</v>
      </c>
      <c r="I33" s="908">
        <v>16000</v>
      </c>
      <c r="J33" s="909">
        <f t="shared" si="1"/>
        <v>15619.2</v>
      </c>
      <c r="K33" s="910">
        <v>70</v>
      </c>
      <c r="L33" s="907">
        <v>17.149999999999999</v>
      </c>
      <c r="M33" s="907">
        <v>17.3</v>
      </c>
      <c r="N33" s="908">
        <v>16000</v>
      </c>
      <c r="O33" s="909">
        <f t="shared" si="2"/>
        <v>15619.2</v>
      </c>
      <c r="P33" s="911"/>
    </row>
    <row r="34" spans="1:16" x14ac:dyDescent="0.2">
      <c r="A34" s="912">
        <v>7</v>
      </c>
      <c r="B34" s="913">
        <v>1.3</v>
      </c>
      <c r="C34" s="914">
        <v>1.45</v>
      </c>
      <c r="D34" s="915">
        <v>16000</v>
      </c>
      <c r="E34" s="916">
        <f t="shared" si="0"/>
        <v>15619.2</v>
      </c>
      <c r="F34" s="917">
        <v>39</v>
      </c>
      <c r="G34" s="918">
        <v>9.3000000000000007</v>
      </c>
      <c r="H34" s="918">
        <v>9.4499999999999993</v>
      </c>
      <c r="I34" s="915">
        <v>16000</v>
      </c>
      <c r="J34" s="916">
        <f t="shared" si="1"/>
        <v>15619.2</v>
      </c>
      <c r="K34" s="917">
        <v>71</v>
      </c>
      <c r="L34" s="918">
        <v>17.3</v>
      </c>
      <c r="M34" s="918">
        <v>17.45</v>
      </c>
      <c r="N34" s="915">
        <v>16000</v>
      </c>
      <c r="O34" s="916">
        <f t="shared" si="2"/>
        <v>15619.2</v>
      </c>
      <c r="P34" s="919"/>
    </row>
    <row r="35" spans="1:16" x14ac:dyDescent="0.2">
      <c r="A35" s="920">
        <v>8</v>
      </c>
      <c r="B35" s="920">
        <v>1.45</v>
      </c>
      <c r="C35" s="921">
        <v>2</v>
      </c>
      <c r="D35" s="922">
        <v>16000</v>
      </c>
      <c r="E35" s="923">
        <f t="shared" si="0"/>
        <v>15619.2</v>
      </c>
      <c r="F35" s="924">
        <v>40</v>
      </c>
      <c r="G35" s="921">
        <v>9.4499999999999993</v>
      </c>
      <c r="H35" s="921">
        <v>10</v>
      </c>
      <c r="I35" s="922">
        <v>16000</v>
      </c>
      <c r="J35" s="923">
        <f t="shared" si="1"/>
        <v>15619.2</v>
      </c>
      <c r="K35" s="924">
        <v>72</v>
      </c>
      <c r="L35" s="925">
        <v>17.45</v>
      </c>
      <c r="M35" s="921">
        <v>18</v>
      </c>
      <c r="N35" s="922">
        <v>16000</v>
      </c>
      <c r="O35" s="923">
        <f t="shared" si="2"/>
        <v>15619.2</v>
      </c>
      <c r="P35" s="926"/>
    </row>
    <row r="36" spans="1:16" x14ac:dyDescent="0.2">
      <c r="A36" s="927">
        <v>9</v>
      </c>
      <c r="B36" s="928">
        <v>2</v>
      </c>
      <c r="C36" s="929">
        <v>2.15</v>
      </c>
      <c r="D36" s="930">
        <v>16000</v>
      </c>
      <c r="E36" s="931">
        <f t="shared" si="0"/>
        <v>15619.2</v>
      </c>
      <c r="F36" s="932">
        <v>41</v>
      </c>
      <c r="G36" s="933">
        <v>10</v>
      </c>
      <c r="H36" s="934">
        <v>10.15</v>
      </c>
      <c r="I36" s="930">
        <v>16000</v>
      </c>
      <c r="J36" s="931">
        <f t="shared" si="1"/>
        <v>15619.2</v>
      </c>
      <c r="K36" s="932">
        <v>73</v>
      </c>
      <c r="L36" s="934">
        <v>18</v>
      </c>
      <c r="M36" s="933">
        <v>18.149999999999999</v>
      </c>
      <c r="N36" s="930">
        <v>16000</v>
      </c>
      <c r="O36" s="931">
        <f t="shared" si="2"/>
        <v>15619.2</v>
      </c>
      <c r="P36" s="935"/>
    </row>
    <row r="37" spans="1:16" x14ac:dyDescent="0.2">
      <c r="A37" s="936">
        <v>10</v>
      </c>
      <c r="B37" s="936">
        <v>2.15</v>
      </c>
      <c r="C37" s="937">
        <v>2.2999999999999998</v>
      </c>
      <c r="D37" s="938">
        <v>16000</v>
      </c>
      <c r="E37" s="939">
        <f t="shared" si="0"/>
        <v>15619.2</v>
      </c>
      <c r="F37" s="940">
        <v>42</v>
      </c>
      <c r="G37" s="937">
        <v>10.15</v>
      </c>
      <c r="H37" s="941">
        <v>10.3</v>
      </c>
      <c r="I37" s="938">
        <v>16000</v>
      </c>
      <c r="J37" s="939">
        <f t="shared" si="1"/>
        <v>15619.2</v>
      </c>
      <c r="K37" s="940">
        <v>74</v>
      </c>
      <c r="L37" s="941">
        <v>18.149999999999999</v>
      </c>
      <c r="M37" s="937">
        <v>18.3</v>
      </c>
      <c r="N37" s="938">
        <v>16000</v>
      </c>
      <c r="O37" s="939">
        <f t="shared" si="2"/>
        <v>15619.2</v>
      </c>
      <c r="P37" s="942"/>
    </row>
    <row r="38" spans="1:16" x14ac:dyDescent="0.2">
      <c r="A38" s="943">
        <v>11</v>
      </c>
      <c r="B38" s="944">
        <v>2.2999999999999998</v>
      </c>
      <c r="C38" s="945">
        <v>2.4500000000000002</v>
      </c>
      <c r="D38" s="946">
        <v>16000</v>
      </c>
      <c r="E38" s="947">
        <f t="shared" si="0"/>
        <v>15619.2</v>
      </c>
      <c r="F38" s="948">
        <v>43</v>
      </c>
      <c r="G38" s="949">
        <v>10.3</v>
      </c>
      <c r="H38" s="950">
        <v>10.45</v>
      </c>
      <c r="I38" s="946">
        <v>16000</v>
      </c>
      <c r="J38" s="947">
        <f t="shared" si="1"/>
        <v>15619.2</v>
      </c>
      <c r="K38" s="948">
        <v>75</v>
      </c>
      <c r="L38" s="950">
        <v>18.3</v>
      </c>
      <c r="M38" s="949">
        <v>18.45</v>
      </c>
      <c r="N38" s="946">
        <v>16000</v>
      </c>
      <c r="O38" s="947">
        <f t="shared" si="2"/>
        <v>15619.2</v>
      </c>
      <c r="P38" s="951"/>
    </row>
    <row r="39" spans="1:16" x14ac:dyDescent="0.2">
      <c r="A39" s="952">
        <v>12</v>
      </c>
      <c r="B39" s="952">
        <v>2.4500000000000002</v>
      </c>
      <c r="C39" s="953">
        <v>3</v>
      </c>
      <c r="D39" s="954">
        <v>16000</v>
      </c>
      <c r="E39" s="955">
        <f t="shared" si="0"/>
        <v>15619.2</v>
      </c>
      <c r="F39" s="956">
        <v>44</v>
      </c>
      <c r="G39" s="953">
        <v>10.45</v>
      </c>
      <c r="H39" s="957">
        <v>11</v>
      </c>
      <c r="I39" s="954">
        <v>16000</v>
      </c>
      <c r="J39" s="955">
        <f t="shared" si="1"/>
        <v>15619.2</v>
      </c>
      <c r="K39" s="956">
        <v>76</v>
      </c>
      <c r="L39" s="957">
        <v>18.45</v>
      </c>
      <c r="M39" s="953">
        <v>19</v>
      </c>
      <c r="N39" s="954">
        <v>16000</v>
      </c>
      <c r="O39" s="955">
        <f t="shared" si="2"/>
        <v>15619.2</v>
      </c>
      <c r="P39" s="958"/>
    </row>
    <row r="40" spans="1:16" x14ac:dyDescent="0.2">
      <c r="A40" s="959">
        <v>13</v>
      </c>
      <c r="B40" s="960">
        <v>3</v>
      </c>
      <c r="C40" s="961">
        <v>3.15</v>
      </c>
      <c r="D40" s="962">
        <v>16000</v>
      </c>
      <c r="E40" s="963">
        <f t="shared" si="0"/>
        <v>15619.2</v>
      </c>
      <c r="F40" s="964">
        <v>45</v>
      </c>
      <c r="G40" s="965">
        <v>11</v>
      </c>
      <c r="H40" s="966">
        <v>11.15</v>
      </c>
      <c r="I40" s="962">
        <v>16000</v>
      </c>
      <c r="J40" s="963">
        <f t="shared" si="1"/>
        <v>15619.2</v>
      </c>
      <c r="K40" s="964">
        <v>77</v>
      </c>
      <c r="L40" s="966">
        <v>19</v>
      </c>
      <c r="M40" s="965">
        <v>19.149999999999999</v>
      </c>
      <c r="N40" s="962">
        <v>16000</v>
      </c>
      <c r="O40" s="963">
        <f t="shared" si="2"/>
        <v>15619.2</v>
      </c>
      <c r="P40" s="967"/>
    </row>
    <row r="41" spans="1:16" x14ac:dyDescent="0.2">
      <c r="A41" s="968">
        <v>14</v>
      </c>
      <c r="B41" s="968">
        <v>3.15</v>
      </c>
      <c r="C41" s="969">
        <v>3.3</v>
      </c>
      <c r="D41" s="970">
        <v>16000</v>
      </c>
      <c r="E41" s="971">
        <f t="shared" si="0"/>
        <v>15619.2</v>
      </c>
      <c r="F41" s="972">
        <v>46</v>
      </c>
      <c r="G41" s="973">
        <v>11.15</v>
      </c>
      <c r="H41" s="969">
        <v>11.3</v>
      </c>
      <c r="I41" s="970">
        <v>16000</v>
      </c>
      <c r="J41" s="971">
        <f t="shared" si="1"/>
        <v>15619.2</v>
      </c>
      <c r="K41" s="972">
        <v>78</v>
      </c>
      <c r="L41" s="969">
        <v>19.149999999999999</v>
      </c>
      <c r="M41" s="973">
        <v>19.3</v>
      </c>
      <c r="N41" s="970">
        <v>16000</v>
      </c>
      <c r="O41" s="971">
        <f t="shared" si="2"/>
        <v>15619.2</v>
      </c>
      <c r="P41" s="974"/>
    </row>
    <row r="42" spans="1:16" x14ac:dyDescent="0.2">
      <c r="A42" s="975">
        <v>15</v>
      </c>
      <c r="B42" s="976">
        <v>3.3</v>
      </c>
      <c r="C42" s="977">
        <v>3.45</v>
      </c>
      <c r="D42" s="978">
        <v>16000</v>
      </c>
      <c r="E42" s="979">
        <f t="shared" si="0"/>
        <v>15619.2</v>
      </c>
      <c r="F42" s="980">
        <v>47</v>
      </c>
      <c r="G42" s="981">
        <v>11.3</v>
      </c>
      <c r="H42" s="982">
        <v>11.45</v>
      </c>
      <c r="I42" s="978">
        <v>16000</v>
      </c>
      <c r="J42" s="979">
        <f t="shared" si="1"/>
        <v>15619.2</v>
      </c>
      <c r="K42" s="980">
        <v>79</v>
      </c>
      <c r="L42" s="982">
        <v>19.3</v>
      </c>
      <c r="M42" s="981">
        <v>19.45</v>
      </c>
      <c r="N42" s="978">
        <v>16000</v>
      </c>
      <c r="O42" s="979">
        <f t="shared" si="2"/>
        <v>15619.2</v>
      </c>
      <c r="P42" s="983"/>
    </row>
    <row r="43" spans="1:16" x14ac:dyDescent="0.2">
      <c r="A43" s="984">
        <v>16</v>
      </c>
      <c r="B43" s="984">
        <v>3.45</v>
      </c>
      <c r="C43" s="985">
        <v>4</v>
      </c>
      <c r="D43" s="986">
        <v>16000</v>
      </c>
      <c r="E43" s="987">
        <f t="shared" si="0"/>
        <v>15619.2</v>
      </c>
      <c r="F43" s="988">
        <v>48</v>
      </c>
      <c r="G43" s="989">
        <v>11.45</v>
      </c>
      <c r="H43" s="985">
        <v>12</v>
      </c>
      <c r="I43" s="986">
        <v>16000</v>
      </c>
      <c r="J43" s="987">
        <f t="shared" si="1"/>
        <v>15619.2</v>
      </c>
      <c r="K43" s="988">
        <v>80</v>
      </c>
      <c r="L43" s="985">
        <v>19.45</v>
      </c>
      <c r="M43" s="985">
        <v>20</v>
      </c>
      <c r="N43" s="986">
        <v>16000</v>
      </c>
      <c r="O43" s="987">
        <f t="shared" si="2"/>
        <v>15619.2</v>
      </c>
      <c r="P43" s="990"/>
    </row>
    <row r="44" spans="1:16" x14ac:dyDescent="0.2">
      <c r="A44" s="991">
        <v>17</v>
      </c>
      <c r="B44" s="992">
        <v>4</v>
      </c>
      <c r="C44" s="993">
        <v>4.1500000000000004</v>
      </c>
      <c r="D44" s="994">
        <v>16000</v>
      </c>
      <c r="E44" s="995">
        <f t="shared" si="0"/>
        <v>15619.2</v>
      </c>
      <c r="F44" s="996">
        <v>49</v>
      </c>
      <c r="G44" s="997">
        <v>12</v>
      </c>
      <c r="H44" s="998">
        <v>12.15</v>
      </c>
      <c r="I44" s="994">
        <v>16000</v>
      </c>
      <c r="J44" s="995">
        <f t="shared" si="1"/>
        <v>15619.2</v>
      </c>
      <c r="K44" s="996">
        <v>81</v>
      </c>
      <c r="L44" s="998">
        <v>20</v>
      </c>
      <c r="M44" s="997">
        <v>20.149999999999999</v>
      </c>
      <c r="N44" s="994">
        <v>16000</v>
      </c>
      <c r="O44" s="995">
        <f t="shared" si="2"/>
        <v>15619.2</v>
      </c>
      <c r="P44" s="999"/>
    </row>
    <row r="45" spans="1:16" x14ac:dyDescent="0.2">
      <c r="A45" s="1000">
        <v>18</v>
      </c>
      <c r="B45" s="1000">
        <v>4.1500000000000004</v>
      </c>
      <c r="C45" s="1001">
        <v>4.3</v>
      </c>
      <c r="D45" s="1002">
        <v>16000</v>
      </c>
      <c r="E45" s="1003">
        <f t="shared" si="0"/>
        <v>15619.2</v>
      </c>
      <c r="F45" s="1004">
        <v>50</v>
      </c>
      <c r="G45" s="1005">
        <v>12.15</v>
      </c>
      <c r="H45" s="1001">
        <v>12.3</v>
      </c>
      <c r="I45" s="1002">
        <v>16000</v>
      </c>
      <c r="J45" s="1003">
        <f t="shared" si="1"/>
        <v>15619.2</v>
      </c>
      <c r="K45" s="1004">
        <v>82</v>
      </c>
      <c r="L45" s="1001">
        <v>20.149999999999999</v>
      </c>
      <c r="M45" s="1005">
        <v>20.3</v>
      </c>
      <c r="N45" s="1002">
        <v>16000</v>
      </c>
      <c r="O45" s="1003">
        <f t="shared" si="2"/>
        <v>15619.2</v>
      </c>
      <c r="P45" s="1006"/>
    </row>
    <row r="46" spans="1:16" x14ac:dyDescent="0.2">
      <c r="A46" s="1007">
        <v>19</v>
      </c>
      <c r="B46" s="1008">
        <v>4.3</v>
      </c>
      <c r="C46" s="1009">
        <v>4.45</v>
      </c>
      <c r="D46" s="1010">
        <v>16000</v>
      </c>
      <c r="E46" s="1011">
        <f t="shared" si="0"/>
        <v>15619.2</v>
      </c>
      <c r="F46" s="1012">
        <v>51</v>
      </c>
      <c r="G46" s="1013">
        <v>12.3</v>
      </c>
      <c r="H46" s="1014">
        <v>12.45</v>
      </c>
      <c r="I46" s="1010">
        <v>16000</v>
      </c>
      <c r="J46" s="1011">
        <f t="shared" si="1"/>
        <v>15619.2</v>
      </c>
      <c r="K46" s="1012">
        <v>83</v>
      </c>
      <c r="L46" s="1014">
        <v>20.3</v>
      </c>
      <c r="M46" s="1013">
        <v>20.45</v>
      </c>
      <c r="N46" s="1010">
        <v>16000</v>
      </c>
      <c r="O46" s="1011">
        <f t="shared" si="2"/>
        <v>15619.2</v>
      </c>
      <c r="P46" s="1015"/>
    </row>
    <row r="47" spans="1:16" x14ac:dyDescent="0.2">
      <c r="A47" s="1016">
        <v>20</v>
      </c>
      <c r="B47" s="1016">
        <v>4.45</v>
      </c>
      <c r="C47" s="1017">
        <v>5</v>
      </c>
      <c r="D47" s="1018">
        <v>16000</v>
      </c>
      <c r="E47" s="1019">
        <f t="shared" si="0"/>
        <v>15619.2</v>
      </c>
      <c r="F47" s="1020">
        <v>52</v>
      </c>
      <c r="G47" s="1021">
        <v>12.45</v>
      </c>
      <c r="H47" s="1017">
        <v>13</v>
      </c>
      <c r="I47" s="1018">
        <v>16000</v>
      </c>
      <c r="J47" s="1019">
        <f t="shared" si="1"/>
        <v>15619.2</v>
      </c>
      <c r="K47" s="1020">
        <v>84</v>
      </c>
      <c r="L47" s="1017">
        <v>20.45</v>
      </c>
      <c r="M47" s="1021">
        <v>21</v>
      </c>
      <c r="N47" s="1018">
        <v>16000</v>
      </c>
      <c r="O47" s="1019">
        <f t="shared" si="2"/>
        <v>15619.2</v>
      </c>
      <c r="P47" s="1022"/>
    </row>
    <row r="48" spans="1:16" x14ac:dyDescent="0.2">
      <c r="A48" s="1023">
        <v>21</v>
      </c>
      <c r="B48" s="1024">
        <v>5</v>
      </c>
      <c r="C48" s="1025">
        <v>5.15</v>
      </c>
      <c r="D48" s="1026">
        <v>16000</v>
      </c>
      <c r="E48" s="1027">
        <f t="shared" si="0"/>
        <v>15619.2</v>
      </c>
      <c r="F48" s="1028">
        <v>53</v>
      </c>
      <c r="G48" s="1024">
        <v>13</v>
      </c>
      <c r="H48" s="1029">
        <v>13.15</v>
      </c>
      <c r="I48" s="1026">
        <v>16000</v>
      </c>
      <c r="J48" s="1027">
        <f t="shared" si="1"/>
        <v>15619.2</v>
      </c>
      <c r="K48" s="1028">
        <v>85</v>
      </c>
      <c r="L48" s="1029">
        <v>21</v>
      </c>
      <c r="M48" s="1024">
        <v>21.15</v>
      </c>
      <c r="N48" s="1026">
        <v>16000</v>
      </c>
      <c r="O48" s="1027">
        <f t="shared" si="2"/>
        <v>15619.2</v>
      </c>
      <c r="P48" s="1030"/>
    </row>
    <row r="49" spans="1:16" x14ac:dyDescent="0.2">
      <c r="A49" s="1031">
        <v>22</v>
      </c>
      <c r="B49" s="1032">
        <v>5.15</v>
      </c>
      <c r="C49" s="1033">
        <v>5.3</v>
      </c>
      <c r="D49" s="1034">
        <v>16000</v>
      </c>
      <c r="E49" s="1035">
        <f t="shared" si="0"/>
        <v>15619.2</v>
      </c>
      <c r="F49" s="1036">
        <v>54</v>
      </c>
      <c r="G49" s="1037">
        <v>13.15</v>
      </c>
      <c r="H49" s="1033">
        <v>13.3</v>
      </c>
      <c r="I49" s="1034">
        <v>16000</v>
      </c>
      <c r="J49" s="1035">
        <f t="shared" si="1"/>
        <v>15619.2</v>
      </c>
      <c r="K49" s="1036">
        <v>86</v>
      </c>
      <c r="L49" s="1033">
        <v>21.15</v>
      </c>
      <c r="M49" s="1037">
        <v>21.3</v>
      </c>
      <c r="N49" s="1034">
        <v>16000</v>
      </c>
      <c r="O49" s="1035">
        <f t="shared" si="2"/>
        <v>15619.2</v>
      </c>
      <c r="P49" s="1038"/>
    </row>
    <row r="50" spans="1:16" x14ac:dyDescent="0.2">
      <c r="A50" s="1039">
        <v>23</v>
      </c>
      <c r="B50" s="1040">
        <v>5.3</v>
      </c>
      <c r="C50" s="1041">
        <v>5.45</v>
      </c>
      <c r="D50" s="1042">
        <v>16000</v>
      </c>
      <c r="E50" s="1043">
        <f t="shared" si="0"/>
        <v>15619.2</v>
      </c>
      <c r="F50" s="1044">
        <v>55</v>
      </c>
      <c r="G50" s="1040">
        <v>13.3</v>
      </c>
      <c r="H50" s="1045">
        <v>13.45</v>
      </c>
      <c r="I50" s="1042">
        <v>16000</v>
      </c>
      <c r="J50" s="1043">
        <f t="shared" si="1"/>
        <v>15619.2</v>
      </c>
      <c r="K50" s="1044">
        <v>87</v>
      </c>
      <c r="L50" s="1045">
        <v>21.3</v>
      </c>
      <c r="M50" s="1040">
        <v>21.45</v>
      </c>
      <c r="N50" s="1042">
        <v>16000</v>
      </c>
      <c r="O50" s="1043">
        <f t="shared" si="2"/>
        <v>15619.2</v>
      </c>
      <c r="P50" s="1046"/>
    </row>
    <row r="51" spans="1:16" x14ac:dyDescent="0.2">
      <c r="A51" s="1047">
        <v>24</v>
      </c>
      <c r="B51" s="1048">
        <v>5.45</v>
      </c>
      <c r="C51" s="1049">
        <v>6</v>
      </c>
      <c r="D51" s="1050">
        <v>16000</v>
      </c>
      <c r="E51" s="1051">
        <f t="shared" si="0"/>
        <v>15619.2</v>
      </c>
      <c r="F51" s="1052">
        <v>56</v>
      </c>
      <c r="G51" s="1053">
        <v>13.45</v>
      </c>
      <c r="H51" s="1049">
        <v>14</v>
      </c>
      <c r="I51" s="1050">
        <v>16000</v>
      </c>
      <c r="J51" s="1051">
        <f t="shared" si="1"/>
        <v>15619.2</v>
      </c>
      <c r="K51" s="1052">
        <v>88</v>
      </c>
      <c r="L51" s="1049">
        <v>21.45</v>
      </c>
      <c r="M51" s="1053">
        <v>22</v>
      </c>
      <c r="N51" s="1050">
        <v>16000</v>
      </c>
      <c r="O51" s="1051">
        <f t="shared" si="2"/>
        <v>15619.2</v>
      </c>
      <c r="P51" s="1054"/>
    </row>
    <row r="52" spans="1:16" x14ac:dyDescent="0.2">
      <c r="A52" s="1055">
        <v>25</v>
      </c>
      <c r="B52" s="1056">
        <v>6</v>
      </c>
      <c r="C52" s="1057">
        <v>6.15</v>
      </c>
      <c r="D52" s="1058">
        <v>16000</v>
      </c>
      <c r="E52" s="1059">
        <f t="shared" si="0"/>
        <v>15619.2</v>
      </c>
      <c r="F52" s="1060">
        <v>57</v>
      </c>
      <c r="G52" s="1056">
        <v>14</v>
      </c>
      <c r="H52" s="1061">
        <v>14.15</v>
      </c>
      <c r="I52" s="1058">
        <v>16000</v>
      </c>
      <c r="J52" s="1059">
        <f t="shared" si="1"/>
        <v>15619.2</v>
      </c>
      <c r="K52" s="1060">
        <v>89</v>
      </c>
      <c r="L52" s="1061">
        <v>22</v>
      </c>
      <c r="M52" s="1056">
        <v>22.15</v>
      </c>
      <c r="N52" s="1058">
        <v>16000</v>
      </c>
      <c r="O52" s="1059">
        <f t="shared" si="2"/>
        <v>15619.2</v>
      </c>
      <c r="P52" s="1062"/>
    </row>
    <row r="53" spans="1:16" x14ac:dyDescent="0.2">
      <c r="A53" s="1063">
        <v>26</v>
      </c>
      <c r="B53" s="1064">
        <v>6.15</v>
      </c>
      <c r="C53" s="1065">
        <v>6.3</v>
      </c>
      <c r="D53" s="1066">
        <v>16000</v>
      </c>
      <c r="E53" s="1067">
        <f t="shared" si="0"/>
        <v>15619.2</v>
      </c>
      <c r="F53" s="1068">
        <v>58</v>
      </c>
      <c r="G53" s="1069">
        <v>14.15</v>
      </c>
      <c r="H53" s="1065">
        <v>14.3</v>
      </c>
      <c r="I53" s="1066">
        <v>16000</v>
      </c>
      <c r="J53" s="1067">
        <f t="shared" si="1"/>
        <v>15619.2</v>
      </c>
      <c r="K53" s="1068">
        <v>90</v>
      </c>
      <c r="L53" s="1065">
        <v>22.15</v>
      </c>
      <c r="M53" s="1069">
        <v>22.3</v>
      </c>
      <c r="N53" s="1066">
        <v>16000</v>
      </c>
      <c r="O53" s="1067">
        <f t="shared" si="2"/>
        <v>15619.2</v>
      </c>
      <c r="P53" s="1070"/>
    </row>
    <row r="54" spans="1:16" x14ac:dyDescent="0.2">
      <c r="A54" s="1071">
        <v>27</v>
      </c>
      <c r="B54" s="1072">
        <v>6.3</v>
      </c>
      <c r="C54" s="1073">
        <v>6.45</v>
      </c>
      <c r="D54" s="1074">
        <v>16000</v>
      </c>
      <c r="E54" s="1075">
        <f t="shared" si="0"/>
        <v>15619.2</v>
      </c>
      <c r="F54" s="1076">
        <v>59</v>
      </c>
      <c r="G54" s="1072">
        <v>14.3</v>
      </c>
      <c r="H54" s="1077">
        <v>14.45</v>
      </c>
      <c r="I54" s="1074">
        <v>16000</v>
      </c>
      <c r="J54" s="1075">
        <f t="shared" si="1"/>
        <v>15619.2</v>
      </c>
      <c r="K54" s="1076">
        <v>91</v>
      </c>
      <c r="L54" s="1077">
        <v>22.3</v>
      </c>
      <c r="M54" s="1072">
        <v>22.45</v>
      </c>
      <c r="N54" s="1074">
        <v>16000</v>
      </c>
      <c r="O54" s="1075">
        <f t="shared" si="2"/>
        <v>15619.2</v>
      </c>
      <c r="P54" s="1078"/>
    </row>
    <row r="55" spans="1:16" x14ac:dyDescent="0.2">
      <c r="A55" s="1079">
        <v>28</v>
      </c>
      <c r="B55" s="1080">
        <v>6.45</v>
      </c>
      <c r="C55" s="1081">
        <v>7</v>
      </c>
      <c r="D55" s="1082">
        <v>16000</v>
      </c>
      <c r="E55" s="1083">
        <f t="shared" si="0"/>
        <v>15619.2</v>
      </c>
      <c r="F55" s="1084">
        <v>60</v>
      </c>
      <c r="G55" s="1085">
        <v>14.45</v>
      </c>
      <c r="H55" s="1085">
        <v>15</v>
      </c>
      <c r="I55" s="1082">
        <v>16000</v>
      </c>
      <c r="J55" s="1083">
        <f t="shared" si="1"/>
        <v>15619.2</v>
      </c>
      <c r="K55" s="1084">
        <v>92</v>
      </c>
      <c r="L55" s="1081">
        <v>22.45</v>
      </c>
      <c r="M55" s="1085">
        <v>23</v>
      </c>
      <c r="N55" s="1082">
        <v>16000</v>
      </c>
      <c r="O55" s="1083">
        <f t="shared" si="2"/>
        <v>15619.2</v>
      </c>
      <c r="P55" s="1086"/>
    </row>
    <row r="56" spans="1:16" x14ac:dyDescent="0.2">
      <c r="A56" s="1087">
        <v>29</v>
      </c>
      <c r="B56" s="1088">
        <v>7</v>
      </c>
      <c r="C56" s="1089">
        <v>7.15</v>
      </c>
      <c r="D56" s="1090">
        <v>16000</v>
      </c>
      <c r="E56" s="1091">
        <f t="shared" si="0"/>
        <v>15619.2</v>
      </c>
      <c r="F56" s="1092">
        <v>61</v>
      </c>
      <c r="G56" s="1088">
        <v>15</v>
      </c>
      <c r="H56" s="1088">
        <v>15.15</v>
      </c>
      <c r="I56" s="1090">
        <v>16000</v>
      </c>
      <c r="J56" s="1091">
        <f t="shared" si="1"/>
        <v>15619.2</v>
      </c>
      <c r="K56" s="1092">
        <v>93</v>
      </c>
      <c r="L56" s="1093">
        <v>23</v>
      </c>
      <c r="M56" s="1088">
        <v>23.15</v>
      </c>
      <c r="N56" s="1090">
        <v>16000</v>
      </c>
      <c r="O56" s="1091">
        <f t="shared" si="2"/>
        <v>15619.2</v>
      </c>
      <c r="P56" s="1094"/>
    </row>
    <row r="57" spans="1:16" x14ac:dyDescent="0.2">
      <c r="A57" s="1095">
        <v>30</v>
      </c>
      <c r="B57" s="1096">
        <v>7.15</v>
      </c>
      <c r="C57" s="1097">
        <v>7.3</v>
      </c>
      <c r="D57" s="1098">
        <v>16000</v>
      </c>
      <c r="E57" s="1099">
        <f t="shared" si="0"/>
        <v>15619.2</v>
      </c>
      <c r="F57" s="1100">
        <v>62</v>
      </c>
      <c r="G57" s="1101">
        <v>15.15</v>
      </c>
      <c r="H57" s="1101">
        <v>15.3</v>
      </c>
      <c r="I57" s="1098">
        <v>16000</v>
      </c>
      <c r="J57" s="1099">
        <f t="shared" si="1"/>
        <v>15619.2</v>
      </c>
      <c r="K57" s="1100">
        <v>94</v>
      </c>
      <c r="L57" s="1101">
        <v>23.15</v>
      </c>
      <c r="M57" s="1101">
        <v>23.3</v>
      </c>
      <c r="N57" s="1098">
        <v>16000</v>
      </c>
      <c r="O57" s="1099">
        <f t="shared" si="2"/>
        <v>15619.2</v>
      </c>
      <c r="P57" s="1102"/>
    </row>
    <row r="58" spans="1:16" x14ac:dyDescent="0.2">
      <c r="A58" s="1103">
        <v>31</v>
      </c>
      <c r="B58" s="1104">
        <v>7.3</v>
      </c>
      <c r="C58" s="1105">
        <v>7.45</v>
      </c>
      <c r="D58" s="1106">
        <v>16000</v>
      </c>
      <c r="E58" s="1107">
        <f t="shared" si="0"/>
        <v>15619.2</v>
      </c>
      <c r="F58" s="1108">
        <v>63</v>
      </c>
      <c r="G58" s="1104">
        <v>15.3</v>
      </c>
      <c r="H58" s="1104">
        <v>15.45</v>
      </c>
      <c r="I58" s="1106">
        <v>16000</v>
      </c>
      <c r="J58" s="1107">
        <f t="shared" si="1"/>
        <v>15619.2</v>
      </c>
      <c r="K58" s="1108">
        <v>95</v>
      </c>
      <c r="L58" s="1104">
        <v>23.3</v>
      </c>
      <c r="M58" s="1104">
        <v>23.45</v>
      </c>
      <c r="N58" s="1106">
        <v>16000</v>
      </c>
      <c r="O58" s="1107">
        <f t="shared" si="2"/>
        <v>15619.2</v>
      </c>
      <c r="P58" s="1109"/>
    </row>
    <row r="59" spans="1:16" x14ac:dyDescent="0.2">
      <c r="A59" s="1110">
        <v>32</v>
      </c>
      <c r="B59" s="1111">
        <v>7.45</v>
      </c>
      <c r="C59" s="1112">
        <v>8</v>
      </c>
      <c r="D59" s="1113">
        <v>16000</v>
      </c>
      <c r="E59" s="1114">
        <f t="shared" si="0"/>
        <v>15619.2</v>
      </c>
      <c r="F59" s="1115">
        <v>64</v>
      </c>
      <c r="G59" s="1116">
        <v>15.45</v>
      </c>
      <c r="H59" s="1116">
        <v>16</v>
      </c>
      <c r="I59" s="1113">
        <v>16000</v>
      </c>
      <c r="J59" s="1114">
        <f t="shared" si="1"/>
        <v>15619.2</v>
      </c>
      <c r="K59" s="1115">
        <v>96</v>
      </c>
      <c r="L59" s="1116">
        <v>23.45</v>
      </c>
      <c r="M59" s="1116">
        <v>24</v>
      </c>
      <c r="N59" s="1113">
        <v>16000</v>
      </c>
      <c r="O59" s="1114">
        <f t="shared" si="2"/>
        <v>15619.2</v>
      </c>
      <c r="P59" s="1117"/>
    </row>
    <row r="60" spans="1:16" x14ac:dyDescent="0.2">
      <c r="A60" s="1118" t="s">
        <v>27</v>
      </c>
      <c r="B60" s="1119"/>
      <c r="C60" s="1119"/>
      <c r="D60" s="1120">
        <f>SUM(D28:D59)</f>
        <v>512000</v>
      </c>
      <c r="E60" s="1121">
        <f>SUM(E28:E59)</f>
        <v>499814.40000000026</v>
      </c>
      <c r="F60" s="1119"/>
      <c r="G60" s="1119"/>
      <c r="H60" s="1119"/>
      <c r="I60" s="1120">
        <f>SUM(I28:I59)</f>
        <v>512000</v>
      </c>
      <c r="J60" s="1122">
        <f>SUM(J28:J59)</f>
        <v>499814.40000000026</v>
      </c>
      <c r="K60" s="1119"/>
      <c r="L60" s="1119"/>
      <c r="M60" s="1119"/>
      <c r="N60" s="1119">
        <f>SUM(N28:N59)</f>
        <v>512000</v>
      </c>
      <c r="O60" s="1122">
        <f>SUM(O28:O59)</f>
        <v>499814.40000000026</v>
      </c>
      <c r="P60" s="1123"/>
    </row>
    <row r="64" spans="1:16" x14ac:dyDescent="0.2">
      <c r="A64" t="s">
        <v>31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1124"/>
      <c r="B66" s="1125"/>
      <c r="C66" s="1125"/>
      <c r="D66" s="1126"/>
      <c r="E66" s="1125"/>
      <c r="F66" s="1125"/>
      <c r="G66" s="1125"/>
      <c r="H66" s="1125"/>
      <c r="I66" s="1126"/>
      <c r="J66" s="1127"/>
      <c r="K66" s="1125"/>
      <c r="L66" s="1125"/>
      <c r="M66" s="1125"/>
      <c r="N66" s="1125"/>
      <c r="O66" s="1125"/>
      <c r="P66" s="1128"/>
    </row>
    <row r="67" spans="1:16" x14ac:dyDescent="0.2">
      <c r="A67" s="1129" t="s">
        <v>28</v>
      </c>
      <c r="B67" s="1130"/>
      <c r="C67" s="1130"/>
      <c r="D67" s="1131"/>
      <c r="E67" s="1132"/>
      <c r="F67" s="1130"/>
      <c r="G67" s="1130"/>
      <c r="H67" s="1132"/>
      <c r="I67" s="1131"/>
      <c r="J67" s="1133"/>
      <c r="K67" s="1130"/>
      <c r="L67" s="1130"/>
      <c r="M67" s="1130"/>
      <c r="N67" s="1130"/>
      <c r="O67" s="1130"/>
      <c r="P67" s="1134"/>
    </row>
    <row r="68" spans="1:16" x14ac:dyDescent="0.2">
      <c r="A68" s="1135"/>
      <c r="B68" s="1136"/>
      <c r="C68" s="1136"/>
      <c r="D68" s="1136"/>
      <c r="E68" s="1136"/>
      <c r="F68" s="1136"/>
      <c r="G68" s="1136"/>
      <c r="H68" s="1136"/>
      <c r="I68" s="1136"/>
      <c r="J68" s="1136"/>
      <c r="K68" s="1136"/>
      <c r="L68" s="1137"/>
      <c r="M68" s="1137"/>
      <c r="N68" s="1137"/>
      <c r="O68" s="1137"/>
      <c r="P68" s="1138"/>
    </row>
    <row r="69" spans="1:16" x14ac:dyDescent="0.2">
      <c r="A69" s="1139"/>
      <c r="B69" s="1140"/>
      <c r="C69" s="1140"/>
      <c r="D69" s="1141"/>
      <c r="E69" s="1142"/>
      <c r="F69" s="1140"/>
      <c r="G69" s="1140"/>
      <c r="H69" s="1142"/>
      <c r="I69" s="1141"/>
      <c r="J69" s="1143"/>
      <c r="K69" s="1140"/>
      <c r="L69" s="1140"/>
      <c r="M69" s="1140"/>
      <c r="N69" s="1140"/>
      <c r="O69" s="1140"/>
      <c r="P69" s="1144"/>
    </row>
    <row r="70" spans="1:16" x14ac:dyDescent="0.2">
      <c r="A70" s="1145"/>
      <c r="B70" s="1146"/>
      <c r="C70" s="1146"/>
      <c r="D70" s="1147"/>
      <c r="E70" s="1148"/>
      <c r="F70" s="1146"/>
      <c r="G70" s="1146"/>
      <c r="H70" s="1148"/>
      <c r="I70" s="1147"/>
      <c r="J70" s="1146"/>
      <c r="K70" s="1146"/>
      <c r="L70" s="1146"/>
      <c r="M70" s="1146"/>
      <c r="N70" s="1146"/>
      <c r="O70" s="1146"/>
      <c r="P70" s="1149"/>
    </row>
    <row r="71" spans="1:16" x14ac:dyDescent="0.2">
      <c r="A71" s="1150"/>
      <c r="B71" s="1151"/>
      <c r="C71" s="1151"/>
      <c r="D71" s="1152"/>
      <c r="E71" s="1153"/>
      <c r="F71" s="1151"/>
      <c r="G71" s="1151"/>
      <c r="H71" s="1153"/>
      <c r="I71" s="1152"/>
      <c r="J71" s="1151"/>
      <c r="K71" s="1151"/>
      <c r="L71" s="1151"/>
      <c r="M71" s="1151"/>
      <c r="N71" s="1151"/>
      <c r="O71" s="1151"/>
      <c r="P71" s="1154"/>
    </row>
    <row r="72" spans="1:16" x14ac:dyDescent="0.2">
      <c r="A72" s="1155"/>
      <c r="B72" s="1156"/>
      <c r="C72" s="1156"/>
      <c r="D72" s="1157"/>
      <c r="E72" s="1158"/>
      <c r="F72" s="1156"/>
      <c r="G72" s="1156"/>
      <c r="H72" s="1158"/>
      <c r="I72" s="1157"/>
      <c r="J72" s="1156"/>
      <c r="K72" s="1156"/>
      <c r="L72" s="1156"/>
      <c r="M72" s="1156" t="s">
        <v>29</v>
      </c>
      <c r="N72" s="1156"/>
      <c r="O72" s="1156"/>
      <c r="P72" s="1159"/>
    </row>
    <row r="73" spans="1:16" x14ac:dyDescent="0.2">
      <c r="A73" s="1160"/>
      <c r="B73" s="1161"/>
      <c r="C73" s="1161"/>
      <c r="D73" s="1162"/>
      <c r="E73" s="1163"/>
      <c r="F73" s="1161"/>
      <c r="G73" s="1161"/>
      <c r="H73" s="1163"/>
      <c r="I73" s="1162"/>
      <c r="J73" s="1161"/>
      <c r="K73" s="1161"/>
      <c r="L73" s="1161"/>
      <c r="M73" s="1161" t="s">
        <v>30</v>
      </c>
      <c r="N73" s="1161"/>
      <c r="O73" s="1161"/>
      <c r="P73" s="1164"/>
    </row>
    <row r="74" spans="1:16" ht="15.75" x14ac:dyDescent="0.25">
      <c r="E74" s="1165"/>
      <c r="H74" s="1165"/>
    </row>
    <row r="75" spans="1:16" ht="15.75" x14ac:dyDescent="0.25">
      <c r="C75" s="1166"/>
      <c r="E75" s="1167"/>
      <c r="H75" s="1167"/>
    </row>
    <row r="76" spans="1:16" ht="15.75" x14ac:dyDescent="0.25">
      <c r="E76" s="1168"/>
      <c r="H76" s="1168"/>
    </row>
    <row r="77" spans="1:16" ht="15.75" x14ac:dyDescent="0.25">
      <c r="E77" s="1169"/>
      <c r="H77" s="1169"/>
    </row>
    <row r="78" spans="1:16" ht="15.75" x14ac:dyDescent="0.25">
      <c r="E78" s="1170"/>
      <c r="H78" s="1170"/>
    </row>
    <row r="79" spans="1:16" ht="15.75" x14ac:dyDescent="0.25">
      <c r="E79" s="1171"/>
      <c r="H79" s="1171"/>
    </row>
    <row r="80" spans="1:16" ht="15.75" x14ac:dyDescent="0.25">
      <c r="E80" s="1172"/>
      <c r="H80" s="1172"/>
    </row>
    <row r="81" spans="5:13" ht="15.75" x14ac:dyDescent="0.25">
      <c r="E81" s="1173"/>
      <c r="H81" s="1173"/>
    </row>
    <row r="82" spans="5:13" ht="15.75" x14ac:dyDescent="0.25">
      <c r="E82" s="1174"/>
      <c r="H82" s="1174"/>
    </row>
    <row r="83" spans="5:13" ht="15.75" x14ac:dyDescent="0.25">
      <c r="E83" s="1175"/>
      <c r="H83" s="1175"/>
    </row>
    <row r="84" spans="5:13" ht="15.75" x14ac:dyDescent="0.25">
      <c r="E84" s="1176"/>
      <c r="H84" s="1176"/>
    </row>
    <row r="85" spans="5:13" ht="15.75" x14ac:dyDescent="0.25">
      <c r="E85" s="1177"/>
      <c r="H85" s="1177"/>
    </row>
    <row r="86" spans="5:13" ht="15.75" x14ac:dyDescent="0.25">
      <c r="E86" s="1178"/>
      <c r="H86" s="1178"/>
    </row>
    <row r="87" spans="5:13" ht="15.75" x14ac:dyDescent="0.25">
      <c r="E87" s="1179"/>
      <c r="H87" s="1179"/>
    </row>
    <row r="88" spans="5:13" ht="15.75" x14ac:dyDescent="0.25">
      <c r="E88" s="1180"/>
      <c r="H88" s="1180"/>
    </row>
    <row r="89" spans="5:13" ht="15.75" x14ac:dyDescent="0.25">
      <c r="E89" s="1181"/>
      <c r="H89" s="1181"/>
    </row>
    <row r="90" spans="5:13" ht="15.75" x14ac:dyDescent="0.25">
      <c r="E90" s="1182"/>
      <c r="H90" s="1182"/>
    </row>
    <row r="91" spans="5:13" ht="15.75" x14ac:dyDescent="0.25">
      <c r="E91" s="1183"/>
      <c r="H91" s="1183"/>
    </row>
    <row r="92" spans="5:13" ht="15.75" x14ac:dyDescent="0.25">
      <c r="E92" s="1184"/>
      <c r="H92" s="1184"/>
    </row>
    <row r="93" spans="5:13" ht="15.75" x14ac:dyDescent="0.25">
      <c r="E93" s="1185"/>
      <c r="H93" s="1185"/>
    </row>
    <row r="94" spans="5:13" ht="15.75" x14ac:dyDescent="0.25">
      <c r="E94" s="1186"/>
      <c r="H94" s="1186"/>
    </row>
    <row r="95" spans="5:13" ht="15.75" x14ac:dyDescent="0.25">
      <c r="E95" s="1187"/>
      <c r="H95" s="1187"/>
    </row>
    <row r="96" spans="5:13" ht="15.75" x14ac:dyDescent="0.25">
      <c r="E96" s="1188"/>
      <c r="H96" s="1188"/>
      <c r="M96" s="1189" t="s">
        <v>8</v>
      </c>
    </row>
    <row r="97" spans="5:14" ht="15.75" x14ac:dyDescent="0.25">
      <c r="E97" s="1190"/>
      <c r="H97" s="1190"/>
    </row>
    <row r="98" spans="5:14" ht="15.75" x14ac:dyDescent="0.25">
      <c r="E98" s="1191"/>
      <c r="H98" s="1191"/>
    </row>
    <row r="99" spans="5:14" ht="15.75" x14ac:dyDescent="0.25">
      <c r="E99" s="1192"/>
      <c r="H99" s="1192"/>
    </row>
    <row r="101" spans="5:14" x14ac:dyDescent="0.2">
      <c r="N101" s="1193"/>
    </row>
    <row r="126" spans="4:4" x14ac:dyDescent="0.2">
      <c r="D126" s="1194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851"/>
      <c r="B1" s="4852"/>
      <c r="C1" s="4852"/>
      <c r="D1" s="4853"/>
      <c r="E1" s="4852"/>
      <c r="F1" s="4852"/>
      <c r="G1" s="4852"/>
      <c r="H1" s="4852"/>
      <c r="I1" s="4853"/>
      <c r="J1" s="4852"/>
      <c r="K1" s="4852"/>
      <c r="L1" s="4852"/>
      <c r="M1" s="4852"/>
      <c r="N1" s="4852"/>
      <c r="O1" s="4852"/>
      <c r="P1" s="4854"/>
    </row>
    <row r="2" spans="1:16" ht="12.75" customHeight="1" x14ac:dyDescent="0.2">
      <c r="A2" s="4855" t="s">
        <v>0</v>
      </c>
      <c r="B2" s="4856"/>
      <c r="C2" s="4856"/>
      <c r="D2" s="4856"/>
      <c r="E2" s="4856"/>
      <c r="F2" s="4856"/>
      <c r="G2" s="4856"/>
      <c r="H2" s="4856"/>
      <c r="I2" s="4856"/>
      <c r="J2" s="4856"/>
      <c r="K2" s="4856"/>
      <c r="L2" s="4856"/>
      <c r="M2" s="4856"/>
      <c r="N2" s="4856"/>
      <c r="O2" s="4856"/>
      <c r="P2" s="4857"/>
    </row>
    <row r="3" spans="1:16" ht="12.75" customHeight="1" x14ac:dyDescent="0.2">
      <c r="A3" s="4858"/>
      <c r="B3" s="4859"/>
      <c r="C3" s="4859"/>
      <c r="D3" s="4859"/>
      <c r="E3" s="4859"/>
      <c r="F3" s="4859"/>
      <c r="G3" s="4859"/>
      <c r="H3" s="4859"/>
      <c r="I3" s="4859"/>
      <c r="J3" s="4859"/>
      <c r="K3" s="4859"/>
      <c r="L3" s="4859"/>
      <c r="M3" s="4859"/>
      <c r="N3" s="4859"/>
      <c r="O3" s="4859"/>
      <c r="P3" s="4860"/>
    </row>
    <row r="4" spans="1:16" ht="12.75" customHeight="1" x14ac:dyDescent="0.2">
      <c r="A4" s="4861" t="s">
        <v>64</v>
      </c>
      <c r="B4" s="4862"/>
      <c r="C4" s="4862"/>
      <c r="D4" s="4862"/>
      <c r="E4" s="4862"/>
      <c r="F4" s="4862"/>
      <c r="G4" s="4862"/>
      <c r="H4" s="4862"/>
      <c r="I4" s="4862"/>
      <c r="J4" s="4863"/>
      <c r="K4" s="4864"/>
      <c r="L4" s="4864"/>
      <c r="M4" s="4864"/>
      <c r="N4" s="4864"/>
      <c r="O4" s="4864"/>
      <c r="P4" s="4865"/>
    </row>
    <row r="5" spans="1:16" ht="12.75" customHeight="1" x14ac:dyDescent="0.2">
      <c r="A5" s="4866"/>
      <c r="B5" s="4867"/>
      <c r="C5" s="4867"/>
      <c r="D5" s="4868"/>
      <c r="E5" s="4867"/>
      <c r="F5" s="4867"/>
      <c r="G5" s="4867"/>
      <c r="H5" s="4867"/>
      <c r="I5" s="4868"/>
      <c r="J5" s="4867"/>
      <c r="K5" s="4867"/>
      <c r="L5" s="4867"/>
      <c r="M5" s="4867"/>
      <c r="N5" s="4867"/>
      <c r="O5" s="4867"/>
      <c r="P5" s="4869"/>
    </row>
    <row r="6" spans="1:16" ht="12.75" customHeight="1" x14ac:dyDescent="0.2">
      <c r="A6" s="4870" t="s">
        <v>2</v>
      </c>
      <c r="B6" s="4871"/>
      <c r="C6" s="4871"/>
      <c r="D6" s="4872"/>
      <c r="E6" s="4871"/>
      <c r="F6" s="4871"/>
      <c r="G6" s="4871"/>
      <c r="H6" s="4871"/>
      <c r="I6" s="4872"/>
      <c r="J6" s="4871"/>
      <c r="K6" s="4871"/>
      <c r="L6" s="4871"/>
      <c r="M6" s="4871"/>
      <c r="N6" s="4871"/>
      <c r="O6" s="4871"/>
      <c r="P6" s="4873"/>
    </row>
    <row r="7" spans="1:16" ht="12.75" customHeight="1" x14ac:dyDescent="0.2">
      <c r="A7" s="4874" t="s">
        <v>3</v>
      </c>
      <c r="B7" s="4875"/>
      <c r="C7" s="4875"/>
      <c r="D7" s="4876"/>
      <c r="E7" s="4875"/>
      <c r="F7" s="4875"/>
      <c r="G7" s="4875"/>
      <c r="H7" s="4875"/>
      <c r="I7" s="4876"/>
      <c r="J7" s="4875"/>
      <c r="K7" s="4875"/>
      <c r="L7" s="4875"/>
      <c r="M7" s="4875"/>
      <c r="N7" s="4875"/>
      <c r="O7" s="4875"/>
      <c r="P7" s="4877"/>
    </row>
    <row r="8" spans="1:16" ht="12.75" customHeight="1" x14ac:dyDescent="0.2">
      <c r="A8" s="4878" t="s">
        <v>4</v>
      </c>
      <c r="B8" s="4879"/>
      <c r="C8" s="4879"/>
      <c r="D8" s="4880"/>
      <c r="E8" s="4879"/>
      <c r="F8" s="4879"/>
      <c r="G8" s="4879"/>
      <c r="H8" s="4879"/>
      <c r="I8" s="4880"/>
      <c r="J8" s="4879"/>
      <c r="K8" s="4879"/>
      <c r="L8" s="4879"/>
      <c r="M8" s="4879"/>
      <c r="N8" s="4879"/>
      <c r="O8" s="4879"/>
      <c r="P8" s="4881"/>
    </row>
    <row r="9" spans="1:16" ht="12.75" customHeight="1" x14ac:dyDescent="0.2">
      <c r="A9" s="4882" t="s">
        <v>5</v>
      </c>
      <c r="B9" s="4883"/>
      <c r="C9" s="4883"/>
      <c r="D9" s="4884"/>
      <c r="E9" s="4883"/>
      <c r="F9" s="4883"/>
      <c r="G9" s="4883"/>
      <c r="H9" s="4883"/>
      <c r="I9" s="4884"/>
      <c r="J9" s="4883"/>
      <c r="K9" s="4883"/>
      <c r="L9" s="4883"/>
      <c r="M9" s="4883"/>
      <c r="N9" s="4883"/>
      <c r="O9" s="4883"/>
      <c r="P9" s="4885"/>
    </row>
    <row r="10" spans="1:16" ht="12.75" customHeight="1" x14ac:dyDescent="0.2">
      <c r="A10" s="4886" t="s">
        <v>6</v>
      </c>
      <c r="B10" s="4887"/>
      <c r="C10" s="4887"/>
      <c r="D10" s="4888"/>
      <c r="E10" s="4887"/>
      <c r="F10" s="4887"/>
      <c r="G10" s="4887"/>
      <c r="H10" s="4887"/>
      <c r="I10" s="4888"/>
      <c r="J10" s="4887"/>
      <c r="K10" s="4887"/>
      <c r="L10" s="4887"/>
      <c r="M10" s="4887"/>
      <c r="N10" s="4887"/>
      <c r="O10" s="4887"/>
      <c r="P10" s="4889"/>
    </row>
    <row r="11" spans="1:16" ht="12.75" customHeight="1" x14ac:dyDescent="0.2">
      <c r="A11" s="4890"/>
      <c r="B11" s="4891"/>
      <c r="C11" s="4891"/>
      <c r="D11" s="4892"/>
      <c r="E11" s="4891"/>
      <c r="F11" s="4891"/>
      <c r="G11" s="4893"/>
      <c r="H11" s="4891"/>
      <c r="I11" s="4892"/>
      <c r="J11" s="4891"/>
      <c r="K11" s="4891"/>
      <c r="L11" s="4891"/>
      <c r="M11" s="4891"/>
      <c r="N11" s="4891"/>
      <c r="O11" s="4891"/>
      <c r="P11" s="4894"/>
    </row>
    <row r="12" spans="1:16" ht="12.75" customHeight="1" x14ac:dyDescent="0.2">
      <c r="A12" s="4895" t="s">
        <v>65</v>
      </c>
      <c r="B12" s="4896"/>
      <c r="C12" s="4896"/>
      <c r="D12" s="4897"/>
      <c r="E12" s="4896" t="s">
        <v>8</v>
      </c>
      <c r="F12" s="4896"/>
      <c r="G12" s="4896"/>
      <c r="H12" s="4896"/>
      <c r="I12" s="4897"/>
      <c r="J12" s="4896"/>
      <c r="K12" s="4896"/>
      <c r="L12" s="4896"/>
      <c r="M12" s="4896"/>
      <c r="N12" s="4898" t="s">
        <v>66</v>
      </c>
      <c r="O12" s="4896"/>
      <c r="P12" s="4899"/>
    </row>
    <row r="13" spans="1:16" ht="12.75" customHeight="1" x14ac:dyDescent="0.2">
      <c r="A13" s="4900"/>
      <c r="B13" s="4901"/>
      <c r="C13" s="4901"/>
      <c r="D13" s="4902"/>
      <c r="E13" s="4901"/>
      <c r="F13" s="4901"/>
      <c r="G13" s="4901"/>
      <c r="H13" s="4901"/>
      <c r="I13" s="4902"/>
      <c r="J13" s="4901"/>
      <c r="K13" s="4901"/>
      <c r="L13" s="4901"/>
      <c r="M13" s="4901"/>
      <c r="N13" s="4901"/>
      <c r="O13" s="4901"/>
      <c r="P13" s="4903"/>
    </row>
    <row r="14" spans="1:16" ht="12.75" customHeight="1" x14ac:dyDescent="0.2">
      <c r="A14" s="4904" t="s">
        <v>10</v>
      </c>
      <c r="B14" s="4905"/>
      <c r="C14" s="4905"/>
      <c r="D14" s="4906"/>
      <c r="E14" s="4905"/>
      <c r="F14" s="4905"/>
      <c r="G14" s="4905"/>
      <c r="H14" s="4905"/>
      <c r="I14" s="4906"/>
      <c r="J14" s="4905"/>
      <c r="K14" s="4905"/>
      <c r="L14" s="4905"/>
      <c r="M14" s="4905"/>
      <c r="N14" s="4907"/>
      <c r="O14" s="4908"/>
      <c r="P14" s="4909"/>
    </row>
    <row r="15" spans="1:16" ht="12.75" customHeight="1" x14ac:dyDescent="0.2">
      <c r="A15" s="4910"/>
      <c r="B15" s="4911"/>
      <c r="C15" s="4911"/>
      <c r="D15" s="4912"/>
      <c r="E15" s="4911"/>
      <c r="F15" s="4911"/>
      <c r="G15" s="4911"/>
      <c r="H15" s="4911"/>
      <c r="I15" s="4912"/>
      <c r="J15" s="4911"/>
      <c r="K15" s="4911"/>
      <c r="L15" s="4911"/>
      <c r="M15" s="4911"/>
      <c r="N15" s="4913" t="s">
        <v>11</v>
      </c>
      <c r="O15" s="4914" t="s">
        <v>12</v>
      </c>
      <c r="P15" s="4915"/>
    </row>
    <row r="16" spans="1:16" ht="12.75" customHeight="1" x14ac:dyDescent="0.2">
      <c r="A16" s="4916" t="s">
        <v>13</v>
      </c>
      <c r="B16" s="4917"/>
      <c r="C16" s="4917"/>
      <c r="D16" s="4918"/>
      <c r="E16" s="4917"/>
      <c r="F16" s="4917"/>
      <c r="G16" s="4917"/>
      <c r="H16" s="4917"/>
      <c r="I16" s="4918"/>
      <c r="J16" s="4917"/>
      <c r="K16" s="4917"/>
      <c r="L16" s="4917"/>
      <c r="M16" s="4917"/>
      <c r="N16" s="4919"/>
      <c r="O16" s="4920"/>
      <c r="P16" s="4920"/>
    </row>
    <row r="17" spans="1:47" ht="12.75" customHeight="1" x14ac:dyDescent="0.2">
      <c r="A17" s="4921" t="s">
        <v>14</v>
      </c>
      <c r="B17" s="4922"/>
      <c r="C17" s="4922"/>
      <c r="D17" s="4923"/>
      <c r="E17" s="4922"/>
      <c r="F17" s="4922"/>
      <c r="G17" s="4922"/>
      <c r="H17" s="4922"/>
      <c r="I17" s="4923"/>
      <c r="J17" s="4922"/>
      <c r="K17" s="4922"/>
      <c r="L17" s="4922"/>
      <c r="M17" s="4922"/>
      <c r="N17" s="4924" t="s">
        <v>15</v>
      </c>
      <c r="O17" s="4925" t="s">
        <v>16</v>
      </c>
      <c r="P17" s="4926"/>
    </row>
    <row r="18" spans="1:47" ht="12.75" customHeight="1" x14ac:dyDescent="0.2">
      <c r="A18" s="4927"/>
      <c r="B18" s="4928"/>
      <c r="C18" s="4928"/>
      <c r="D18" s="4929"/>
      <c r="E18" s="4928"/>
      <c r="F18" s="4928"/>
      <c r="G18" s="4928"/>
      <c r="H18" s="4928"/>
      <c r="I18" s="4929"/>
      <c r="J18" s="4928"/>
      <c r="K18" s="4928"/>
      <c r="L18" s="4928"/>
      <c r="M18" s="4928"/>
      <c r="N18" s="4930"/>
      <c r="O18" s="4931"/>
      <c r="P18" s="4932" t="s">
        <v>8</v>
      </c>
    </row>
    <row r="19" spans="1:47" ht="12.75" customHeight="1" x14ac:dyDescent="0.2">
      <c r="A19" s="4933"/>
      <c r="B19" s="4934"/>
      <c r="C19" s="4934"/>
      <c r="D19" s="4935"/>
      <c r="E19" s="4934"/>
      <c r="F19" s="4934"/>
      <c r="G19" s="4934"/>
      <c r="H19" s="4934"/>
      <c r="I19" s="4935"/>
      <c r="J19" s="4934"/>
      <c r="K19" s="4936"/>
      <c r="L19" s="4934" t="s">
        <v>17</v>
      </c>
      <c r="M19" s="4934"/>
      <c r="N19" s="4937"/>
      <c r="O19" s="4938"/>
      <c r="P19" s="4939"/>
      <c r="AU19" s="4940"/>
    </row>
    <row r="20" spans="1:47" ht="12.75" customHeight="1" x14ac:dyDescent="0.2">
      <c r="A20" s="4941"/>
      <c r="B20" s="4942"/>
      <c r="C20" s="4942"/>
      <c r="D20" s="4943"/>
      <c r="E20" s="4942"/>
      <c r="F20" s="4942"/>
      <c r="G20" s="4942"/>
      <c r="H20" s="4942"/>
      <c r="I20" s="4943"/>
      <c r="J20" s="4942"/>
      <c r="K20" s="4942"/>
      <c r="L20" s="4942"/>
      <c r="M20" s="4942"/>
      <c r="N20" s="4944"/>
      <c r="O20" s="4945"/>
      <c r="P20" s="4946"/>
    </row>
    <row r="21" spans="1:47" ht="12.75" customHeight="1" x14ac:dyDescent="0.2">
      <c r="A21" s="4947"/>
      <c r="B21" s="4948"/>
      <c r="C21" s="4949"/>
      <c r="D21" s="4949"/>
      <c r="E21" s="4948"/>
      <c r="F21" s="4948"/>
      <c r="G21" s="4948"/>
      <c r="H21" s="4948" t="s">
        <v>8</v>
      </c>
      <c r="I21" s="4950"/>
      <c r="J21" s="4948"/>
      <c r="K21" s="4948"/>
      <c r="L21" s="4948"/>
      <c r="M21" s="4948"/>
      <c r="N21" s="4951"/>
      <c r="O21" s="4952"/>
      <c r="P21" s="4953"/>
    </row>
    <row r="22" spans="1:47" ht="12.75" customHeight="1" x14ac:dyDescent="0.2">
      <c r="A22" s="4954"/>
      <c r="B22" s="4955"/>
      <c r="C22" s="4955"/>
      <c r="D22" s="4956"/>
      <c r="E22" s="4955"/>
      <c r="F22" s="4955"/>
      <c r="G22" s="4955"/>
      <c r="H22" s="4955"/>
      <c r="I22" s="4956"/>
      <c r="J22" s="4955"/>
      <c r="K22" s="4955"/>
      <c r="L22" s="4955"/>
      <c r="M22" s="4955"/>
      <c r="N22" s="4955"/>
      <c r="O22" s="4955"/>
      <c r="P22" s="4957"/>
    </row>
    <row r="23" spans="1:47" ht="12.75" customHeight="1" x14ac:dyDescent="0.2">
      <c r="A23" s="4958" t="s">
        <v>18</v>
      </c>
      <c r="B23" s="4959"/>
      <c r="C23" s="4959"/>
      <c r="D23" s="4960"/>
      <c r="E23" s="4961" t="s">
        <v>19</v>
      </c>
      <c r="F23" s="4961"/>
      <c r="G23" s="4961"/>
      <c r="H23" s="4961"/>
      <c r="I23" s="4961"/>
      <c r="J23" s="4961"/>
      <c r="K23" s="4961"/>
      <c r="L23" s="4961"/>
      <c r="M23" s="4959"/>
      <c r="N23" s="4959"/>
      <c r="O23" s="4959"/>
      <c r="P23" s="4962"/>
    </row>
    <row r="24" spans="1:47" x14ac:dyDescent="0.25">
      <c r="A24" s="4963"/>
      <c r="B24" s="4964"/>
      <c r="C24" s="4964"/>
      <c r="D24" s="4965"/>
      <c r="E24" s="4966" t="s">
        <v>20</v>
      </c>
      <c r="F24" s="4966"/>
      <c r="G24" s="4966"/>
      <c r="H24" s="4966"/>
      <c r="I24" s="4966"/>
      <c r="J24" s="4966"/>
      <c r="K24" s="4966"/>
      <c r="L24" s="4966"/>
      <c r="M24" s="4964"/>
      <c r="N24" s="4964"/>
      <c r="O24" s="4964"/>
      <c r="P24" s="4967"/>
    </row>
    <row r="25" spans="1:47" ht="12.75" customHeight="1" x14ac:dyDescent="0.2">
      <c r="A25" s="4968"/>
      <c r="B25" s="4969" t="s">
        <v>21</v>
      </c>
      <c r="C25" s="4970"/>
      <c r="D25" s="4970"/>
      <c r="E25" s="4970"/>
      <c r="F25" s="4970"/>
      <c r="G25" s="4970"/>
      <c r="H25" s="4970"/>
      <c r="I25" s="4970"/>
      <c r="J25" s="4970"/>
      <c r="K25" s="4970"/>
      <c r="L25" s="4970"/>
      <c r="M25" s="4970"/>
      <c r="N25" s="4970"/>
      <c r="O25" s="4971"/>
      <c r="P25" s="4972"/>
    </row>
    <row r="26" spans="1:47" ht="12.75" customHeight="1" x14ac:dyDescent="0.2">
      <c r="A26" s="4973" t="s">
        <v>22</v>
      </c>
      <c r="B26" s="4974" t="s">
        <v>23</v>
      </c>
      <c r="C26" s="4974"/>
      <c r="D26" s="4973" t="s">
        <v>24</v>
      </c>
      <c r="E26" s="4973" t="s">
        <v>25</v>
      </c>
      <c r="F26" s="4973" t="s">
        <v>22</v>
      </c>
      <c r="G26" s="4974" t="s">
        <v>23</v>
      </c>
      <c r="H26" s="4974"/>
      <c r="I26" s="4973" t="s">
        <v>24</v>
      </c>
      <c r="J26" s="4973" t="s">
        <v>25</v>
      </c>
      <c r="K26" s="4973" t="s">
        <v>22</v>
      </c>
      <c r="L26" s="4974" t="s">
        <v>23</v>
      </c>
      <c r="M26" s="4974"/>
      <c r="N26" s="4975" t="s">
        <v>24</v>
      </c>
      <c r="O26" s="4973" t="s">
        <v>25</v>
      </c>
      <c r="P26" s="4976"/>
    </row>
    <row r="27" spans="1:47" ht="12.75" customHeight="1" x14ac:dyDescent="0.2">
      <c r="A27" s="4977"/>
      <c r="B27" s="4978" t="s">
        <v>26</v>
      </c>
      <c r="C27" s="4978" t="s">
        <v>2</v>
      </c>
      <c r="D27" s="4977"/>
      <c r="E27" s="4977"/>
      <c r="F27" s="4977"/>
      <c r="G27" s="4978" t="s">
        <v>26</v>
      </c>
      <c r="H27" s="4978" t="s">
        <v>2</v>
      </c>
      <c r="I27" s="4977"/>
      <c r="J27" s="4977"/>
      <c r="K27" s="4977"/>
      <c r="L27" s="4978" t="s">
        <v>26</v>
      </c>
      <c r="M27" s="4978" t="s">
        <v>2</v>
      </c>
      <c r="N27" s="4979"/>
      <c r="O27" s="4977"/>
      <c r="P27" s="4980"/>
    </row>
    <row r="28" spans="1:47" ht="12.75" customHeight="1" x14ac:dyDescent="0.2">
      <c r="A28" s="4981">
        <v>1</v>
      </c>
      <c r="B28" s="4982">
        <v>0</v>
      </c>
      <c r="C28" s="4983">
        <v>0.15</v>
      </c>
      <c r="D28" s="4984">
        <v>16000</v>
      </c>
      <c r="E28" s="4985">
        <f t="shared" ref="E28:E59" si="0">D28*(100-2.38)/100</f>
        <v>15619.2</v>
      </c>
      <c r="F28" s="4986">
        <v>33</v>
      </c>
      <c r="G28" s="4987">
        <v>8</v>
      </c>
      <c r="H28" s="4987">
        <v>8.15</v>
      </c>
      <c r="I28" s="4984">
        <v>16000</v>
      </c>
      <c r="J28" s="4985">
        <f t="shared" ref="J28:J59" si="1">I28*(100-2.38)/100</f>
        <v>15619.2</v>
      </c>
      <c r="K28" s="4986">
        <v>65</v>
      </c>
      <c r="L28" s="4987">
        <v>16</v>
      </c>
      <c r="M28" s="4987">
        <v>16.149999999999999</v>
      </c>
      <c r="N28" s="4984">
        <v>16000</v>
      </c>
      <c r="O28" s="4985">
        <f t="shared" ref="O28:O59" si="2">N28*(100-2.38)/100</f>
        <v>15619.2</v>
      </c>
      <c r="P28" s="4988"/>
    </row>
    <row r="29" spans="1:47" ht="12.75" customHeight="1" x14ac:dyDescent="0.2">
      <c r="A29" s="4989">
        <v>2</v>
      </c>
      <c r="B29" s="4989">
        <v>0.15</v>
      </c>
      <c r="C29" s="4990">
        <v>0.3</v>
      </c>
      <c r="D29" s="4991">
        <v>16000</v>
      </c>
      <c r="E29" s="4992">
        <f t="shared" si="0"/>
        <v>15619.2</v>
      </c>
      <c r="F29" s="4993">
        <v>34</v>
      </c>
      <c r="G29" s="4994">
        <v>8.15</v>
      </c>
      <c r="H29" s="4994">
        <v>8.3000000000000007</v>
      </c>
      <c r="I29" s="4991">
        <v>16000</v>
      </c>
      <c r="J29" s="4992">
        <f t="shared" si="1"/>
        <v>15619.2</v>
      </c>
      <c r="K29" s="4993">
        <v>66</v>
      </c>
      <c r="L29" s="4994">
        <v>16.149999999999999</v>
      </c>
      <c r="M29" s="4994">
        <v>16.3</v>
      </c>
      <c r="N29" s="4991">
        <v>16000</v>
      </c>
      <c r="O29" s="4992">
        <f t="shared" si="2"/>
        <v>15619.2</v>
      </c>
      <c r="P29" s="4995"/>
    </row>
    <row r="30" spans="1:47" ht="12.75" customHeight="1" x14ac:dyDescent="0.2">
      <c r="A30" s="4996">
        <v>3</v>
      </c>
      <c r="B30" s="4997">
        <v>0.3</v>
      </c>
      <c r="C30" s="4998">
        <v>0.45</v>
      </c>
      <c r="D30" s="4999">
        <v>16000</v>
      </c>
      <c r="E30" s="5000">
        <f t="shared" si="0"/>
        <v>15619.2</v>
      </c>
      <c r="F30" s="5001">
        <v>35</v>
      </c>
      <c r="G30" s="5002">
        <v>8.3000000000000007</v>
      </c>
      <c r="H30" s="5002">
        <v>8.4499999999999993</v>
      </c>
      <c r="I30" s="4999">
        <v>16000</v>
      </c>
      <c r="J30" s="5000">
        <f t="shared" si="1"/>
        <v>15619.2</v>
      </c>
      <c r="K30" s="5001">
        <v>67</v>
      </c>
      <c r="L30" s="5002">
        <v>16.3</v>
      </c>
      <c r="M30" s="5002">
        <v>16.45</v>
      </c>
      <c r="N30" s="4999">
        <v>16000</v>
      </c>
      <c r="O30" s="5000">
        <f t="shared" si="2"/>
        <v>15619.2</v>
      </c>
      <c r="P30" s="5003"/>
      <c r="V30" s="5004"/>
    </row>
    <row r="31" spans="1:47" ht="12.75" customHeight="1" x14ac:dyDescent="0.2">
      <c r="A31" s="5005">
        <v>4</v>
      </c>
      <c r="B31" s="5005">
        <v>0.45</v>
      </c>
      <c r="C31" s="5006">
        <v>1</v>
      </c>
      <c r="D31" s="5007">
        <v>16000</v>
      </c>
      <c r="E31" s="5008">
        <f t="shared" si="0"/>
        <v>15619.2</v>
      </c>
      <c r="F31" s="5009">
        <v>36</v>
      </c>
      <c r="G31" s="5006">
        <v>8.4499999999999993</v>
      </c>
      <c r="H31" s="5006">
        <v>9</v>
      </c>
      <c r="I31" s="5007">
        <v>16000</v>
      </c>
      <c r="J31" s="5008">
        <f t="shared" si="1"/>
        <v>15619.2</v>
      </c>
      <c r="K31" s="5009">
        <v>68</v>
      </c>
      <c r="L31" s="5006">
        <v>16.45</v>
      </c>
      <c r="M31" s="5006">
        <v>17</v>
      </c>
      <c r="N31" s="5007">
        <v>16000</v>
      </c>
      <c r="O31" s="5008">
        <f t="shared" si="2"/>
        <v>15619.2</v>
      </c>
      <c r="P31" s="5010"/>
    </row>
    <row r="32" spans="1:47" ht="12.75" customHeight="1" x14ac:dyDescent="0.2">
      <c r="A32" s="5011">
        <v>5</v>
      </c>
      <c r="B32" s="5012">
        <v>1</v>
      </c>
      <c r="C32" s="5013">
        <v>1.1499999999999999</v>
      </c>
      <c r="D32" s="5014">
        <v>16000</v>
      </c>
      <c r="E32" s="5015">
        <f t="shared" si="0"/>
        <v>15619.2</v>
      </c>
      <c r="F32" s="5016">
        <v>37</v>
      </c>
      <c r="G32" s="5012">
        <v>9</v>
      </c>
      <c r="H32" s="5012">
        <v>9.15</v>
      </c>
      <c r="I32" s="5014">
        <v>16000</v>
      </c>
      <c r="J32" s="5015">
        <f t="shared" si="1"/>
        <v>15619.2</v>
      </c>
      <c r="K32" s="5016">
        <v>69</v>
      </c>
      <c r="L32" s="5012">
        <v>17</v>
      </c>
      <c r="M32" s="5012">
        <v>17.149999999999999</v>
      </c>
      <c r="N32" s="5014">
        <v>16000</v>
      </c>
      <c r="O32" s="5015">
        <f t="shared" si="2"/>
        <v>15619.2</v>
      </c>
      <c r="P32" s="5017"/>
      <c r="AQ32" s="5014"/>
    </row>
    <row r="33" spans="1:16" ht="12.75" customHeight="1" x14ac:dyDescent="0.2">
      <c r="A33" s="5018">
        <v>6</v>
      </c>
      <c r="B33" s="5019">
        <v>1.1499999999999999</v>
      </c>
      <c r="C33" s="5020">
        <v>1.3</v>
      </c>
      <c r="D33" s="5021">
        <v>16000</v>
      </c>
      <c r="E33" s="5022">
        <f t="shared" si="0"/>
        <v>15619.2</v>
      </c>
      <c r="F33" s="5023">
        <v>38</v>
      </c>
      <c r="G33" s="5020">
        <v>9.15</v>
      </c>
      <c r="H33" s="5020">
        <v>9.3000000000000007</v>
      </c>
      <c r="I33" s="5021">
        <v>16000</v>
      </c>
      <c r="J33" s="5022">
        <f t="shared" si="1"/>
        <v>15619.2</v>
      </c>
      <c r="K33" s="5023">
        <v>70</v>
      </c>
      <c r="L33" s="5020">
        <v>17.149999999999999</v>
      </c>
      <c r="M33" s="5020">
        <v>17.3</v>
      </c>
      <c r="N33" s="5021">
        <v>16000</v>
      </c>
      <c r="O33" s="5022">
        <f t="shared" si="2"/>
        <v>15619.2</v>
      </c>
      <c r="P33" s="5024"/>
    </row>
    <row r="34" spans="1:16" x14ac:dyDescent="0.2">
      <c r="A34" s="5025">
        <v>7</v>
      </c>
      <c r="B34" s="5026">
        <v>1.3</v>
      </c>
      <c r="C34" s="5027">
        <v>1.45</v>
      </c>
      <c r="D34" s="5028">
        <v>16000</v>
      </c>
      <c r="E34" s="5029">
        <f t="shared" si="0"/>
        <v>15619.2</v>
      </c>
      <c r="F34" s="5030">
        <v>39</v>
      </c>
      <c r="G34" s="5031">
        <v>9.3000000000000007</v>
      </c>
      <c r="H34" s="5031">
        <v>9.4499999999999993</v>
      </c>
      <c r="I34" s="5028">
        <v>16000</v>
      </c>
      <c r="J34" s="5029">
        <f t="shared" si="1"/>
        <v>15619.2</v>
      </c>
      <c r="K34" s="5030">
        <v>71</v>
      </c>
      <c r="L34" s="5031">
        <v>17.3</v>
      </c>
      <c r="M34" s="5031">
        <v>17.45</v>
      </c>
      <c r="N34" s="5028">
        <v>16000</v>
      </c>
      <c r="O34" s="5029">
        <f t="shared" si="2"/>
        <v>15619.2</v>
      </c>
      <c r="P34" s="5032"/>
    </row>
    <row r="35" spans="1:16" x14ac:dyDescent="0.2">
      <c r="A35" s="5033">
        <v>8</v>
      </c>
      <c r="B35" s="5033">
        <v>1.45</v>
      </c>
      <c r="C35" s="5034">
        <v>2</v>
      </c>
      <c r="D35" s="5035">
        <v>16000</v>
      </c>
      <c r="E35" s="5036">
        <f t="shared" si="0"/>
        <v>15619.2</v>
      </c>
      <c r="F35" s="5037">
        <v>40</v>
      </c>
      <c r="G35" s="5034">
        <v>9.4499999999999993</v>
      </c>
      <c r="H35" s="5034">
        <v>10</v>
      </c>
      <c r="I35" s="5035">
        <v>16000</v>
      </c>
      <c r="J35" s="5036">
        <f t="shared" si="1"/>
        <v>15619.2</v>
      </c>
      <c r="K35" s="5037">
        <v>72</v>
      </c>
      <c r="L35" s="5038">
        <v>17.45</v>
      </c>
      <c r="M35" s="5034">
        <v>18</v>
      </c>
      <c r="N35" s="5035">
        <v>16000</v>
      </c>
      <c r="O35" s="5036">
        <f t="shared" si="2"/>
        <v>15619.2</v>
      </c>
      <c r="P35" s="5039"/>
    </row>
    <row r="36" spans="1:16" x14ac:dyDescent="0.2">
      <c r="A36" s="5040">
        <v>9</v>
      </c>
      <c r="B36" s="5041">
        <v>2</v>
      </c>
      <c r="C36" s="5042">
        <v>2.15</v>
      </c>
      <c r="D36" s="5043">
        <v>16000</v>
      </c>
      <c r="E36" s="5044">
        <f t="shared" si="0"/>
        <v>15619.2</v>
      </c>
      <c r="F36" s="5045">
        <v>41</v>
      </c>
      <c r="G36" s="5046">
        <v>10</v>
      </c>
      <c r="H36" s="5047">
        <v>10.15</v>
      </c>
      <c r="I36" s="5043">
        <v>16000</v>
      </c>
      <c r="J36" s="5044">
        <f t="shared" si="1"/>
        <v>15619.2</v>
      </c>
      <c r="K36" s="5045">
        <v>73</v>
      </c>
      <c r="L36" s="5047">
        <v>18</v>
      </c>
      <c r="M36" s="5046">
        <v>18.149999999999999</v>
      </c>
      <c r="N36" s="5043">
        <v>16000</v>
      </c>
      <c r="O36" s="5044">
        <f t="shared" si="2"/>
        <v>15619.2</v>
      </c>
      <c r="P36" s="5048"/>
    </row>
    <row r="37" spans="1:16" x14ac:dyDescent="0.2">
      <c r="A37" s="5049">
        <v>10</v>
      </c>
      <c r="B37" s="5049">
        <v>2.15</v>
      </c>
      <c r="C37" s="5050">
        <v>2.2999999999999998</v>
      </c>
      <c r="D37" s="5051">
        <v>16000</v>
      </c>
      <c r="E37" s="5052">
        <f t="shared" si="0"/>
        <v>15619.2</v>
      </c>
      <c r="F37" s="5053">
        <v>42</v>
      </c>
      <c r="G37" s="5050">
        <v>10.15</v>
      </c>
      <c r="H37" s="5054">
        <v>10.3</v>
      </c>
      <c r="I37" s="5051">
        <v>16000</v>
      </c>
      <c r="J37" s="5052">
        <f t="shared" si="1"/>
        <v>15619.2</v>
      </c>
      <c r="K37" s="5053">
        <v>74</v>
      </c>
      <c r="L37" s="5054">
        <v>18.149999999999999</v>
      </c>
      <c r="M37" s="5050">
        <v>18.3</v>
      </c>
      <c r="N37" s="5051">
        <v>16000</v>
      </c>
      <c r="O37" s="5052">
        <f t="shared" si="2"/>
        <v>15619.2</v>
      </c>
      <c r="P37" s="5055"/>
    </row>
    <row r="38" spans="1:16" x14ac:dyDescent="0.2">
      <c r="A38" s="5056">
        <v>11</v>
      </c>
      <c r="B38" s="5057">
        <v>2.2999999999999998</v>
      </c>
      <c r="C38" s="5058">
        <v>2.4500000000000002</v>
      </c>
      <c r="D38" s="5059">
        <v>16000</v>
      </c>
      <c r="E38" s="5060">
        <f t="shared" si="0"/>
        <v>15619.2</v>
      </c>
      <c r="F38" s="5061">
        <v>43</v>
      </c>
      <c r="G38" s="5062">
        <v>10.3</v>
      </c>
      <c r="H38" s="5063">
        <v>10.45</v>
      </c>
      <c r="I38" s="5059">
        <v>16000</v>
      </c>
      <c r="J38" s="5060">
        <f t="shared" si="1"/>
        <v>15619.2</v>
      </c>
      <c r="K38" s="5061">
        <v>75</v>
      </c>
      <c r="L38" s="5063">
        <v>18.3</v>
      </c>
      <c r="M38" s="5062">
        <v>18.45</v>
      </c>
      <c r="N38" s="5059">
        <v>16000</v>
      </c>
      <c r="O38" s="5060">
        <f t="shared" si="2"/>
        <v>15619.2</v>
      </c>
      <c r="P38" s="5064"/>
    </row>
    <row r="39" spans="1:16" x14ac:dyDescent="0.2">
      <c r="A39" s="5065">
        <v>12</v>
      </c>
      <c r="B39" s="5065">
        <v>2.4500000000000002</v>
      </c>
      <c r="C39" s="5066">
        <v>3</v>
      </c>
      <c r="D39" s="5067">
        <v>16000</v>
      </c>
      <c r="E39" s="5068">
        <f t="shared" si="0"/>
        <v>15619.2</v>
      </c>
      <c r="F39" s="5069">
        <v>44</v>
      </c>
      <c r="G39" s="5066">
        <v>10.45</v>
      </c>
      <c r="H39" s="5070">
        <v>11</v>
      </c>
      <c r="I39" s="5067">
        <v>16000</v>
      </c>
      <c r="J39" s="5068">
        <f t="shared" si="1"/>
        <v>15619.2</v>
      </c>
      <c r="K39" s="5069">
        <v>76</v>
      </c>
      <c r="L39" s="5070">
        <v>18.45</v>
      </c>
      <c r="M39" s="5066">
        <v>19</v>
      </c>
      <c r="N39" s="5067">
        <v>16000</v>
      </c>
      <c r="O39" s="5068">
        <f t="shared" si="2"/>
        <v>15619.2</v>
      </c>
      <c r="P39" s="5071"/>
    </row>
    <row r="40" spans="1:16" x14ac:dyDescent="0.2">
      <c r="A40" s="5072">
        <v>13</v>
      </c>
      <c r="B40" s="5073">
        <v>3</v>
      </c>
      <c r="C40" s="5074">
        <v>3.15</v>
      </c>
      <c r="D40" s="5075">
        <v>16000</v>
      </c>
      <c r="E40" s="5076">
        <f t="shared" si="0"/>
        <v>15619.2</v>
      </c>
      <c r="F40" s="5077">
        <v>45</v>
      </c>
      <c r="G40" s="5078">
        <v>11</v>
      </c>
      <c r="H40" s="5079">
        <v>11.15</v>
      </c>
      <c r="I40" s="5075">
        <v>16000</v>
      </c>
      <c r="J40" s="5076">
        <f t="shared" si="1"/>
        <v>15619.2</v>
      </c>
      <c r="K40" s="5077">
        <v>77</v>
      </c>
      <c r="L40" s="5079">
        <v>19</v>
      </c>
      <c r="M40" s="5078">
        <v>19.149999999999999</v>
      </c>
      <c r="N40" s="5075">
        <v>16000</v>
      </c>
      <c r="O40" s="5076">
        <f t="shared" si="2"/>
        <v>15619.2</v>
      </c>
      <c r="P40" s="5080"/>
    </row>
    <row r="41" spans="1:16" x14ac:dyDescent="0.2">
      <c r="A41" s="5081">
        <v>14</v>
      </c>
      <c r="B41" s="5081">
        <v>3.15</v>
      </c>
      <c r="C41" s="5082">
        <v>3.3</v>
      </c>
      <c r="D41" s="5083">
        <v>16000</v>
      </c>
      <c r="E41" s="5084">
        <f t="shared" si="0"/>
        <v>15619.2</v>
      </c>
      <c r="F41" s="5085">
        <v>46</v>
      </c>
      <c r="G41" s="5086">
        <v>11.15</v>
      </c>
      <c r="H41" s="5082">
        <v>11.3</v>
      </c>
      <c r="I41" s="5083">
        <v>16000</v>
      </c>
      <c r="J41" s="5084">
        <f t="shared" si="1"/>
        <v>15619.2</v>
      </c>
      <c r="K41" s="5085">
        <v>78</v>
      </c>
      <c r="L41" s="5082">
        <v>19.149999999999999</v>
      </c>
      <c r="M41" s="5086">
        <v>19.3</v>
      </c>
      <c r="N41" s="5083">
        <v>16000</v>
      </c>
      <c r="O41" s="5084">
        <f t="shared" si="2"/>
        <v>15619.2</v>
      </c>
      <c r="P41" s="5087"/>
    </row>
    <row r="42" spans="1:16" x14ac:dyDescent="0.2">
      <c r="A42" s="5088">
        <v>15</v>
      </c>
      <c r="B42" s="5089">
        <v>3.3</v>
      </c>
      <c r="C42" s="5090">
        <v>3.45</v>
      </c>
      <c r="D42" s="5091">
        <v>16000</v>
      </c>
      <c r="E42" s="5092">
        <f t="shared" si="0"/>
        <v>15619.2</v>
      </c>
      <c r="F42" s="5093">
        <v>47</v>
      </c>
      <c r="G42" s="5094">
        <v>11.3</v>
      </c>
      <c r="H42" s="5095">
        <v>11.45</v>
      </c>
      <c r="I42" s="5091">
        <v>16000</v>
      </c>
      <c r="J42" s="5092">
        <f t="shared" si="1"/>
        <v>15619.2</v>
      </c>
      <c r="K42" s="5093">
        <v>79</v>
      </c>
      <c r="L42" s="5095">
        <v>19.3</v>
      </c>
      <c r="M42" s="5094">
        <v>19.45</v>
      </c>
      <c r="N42" s="5091">
        <v>16000</v>
      </c>
      <c r="O42" s="5092">
        <f t="shared" si="2"/>
        <v>15619.2</v>
      </c>
      <c r="P42" s="5096"/>
    </row>
    <row r="43" spans="1:16" x14ac:dyDescent="0.2">
      <c r="A43" s="5097">
        <v>16</v>
      </c>
      <c r="B43" s="5097">
        <v>3.45</v>
      </c>
      <c r="C43" s="5098">
        <v>4</v>
      </c>
      <c r="D43" s="5099">
        <v>16000</v>
      </c>
      <c r="E43" s="5100">
        <f t="shared" si="0"/>
        <v>15619.2</v>
      </c>
      <c r="F43" s="5101">
        <v>48</v>
      </c>
      <c r="G43" s="5102">
        <v>11.45</v>
      </c>
      <c r="H43" s="5098">
        <v>12</v>
      </c>
      <c r="I43" s="5099">
        <v>16000</v>
      </c>
      <c r="J43" s="5100">
        <f t="shared" si="1"/>
        <v>15619.2</v>
      </c>
      <c r="K43" s="5101">
        <v>80</v>
      </c>
      <c r="L43" s="5098">
        <v>19.45</v>
      </c>
      <c r="M43" s="5098">
        <v>20</v>
      </c>
      <c r="N43" s="5099">
        <v>16000</v>
      </c>
      <c r="O43" s="5100">
        <f t="shared" si="2"/>
        <v>15619.2</v>
      </c>
      <c r="P43" s="5103"/>
    </row>
    <row r="44" spans="1:16" x14ac:dyDescent="0.2">
      <c r="A44" s="5104">
        <v>17</v>
      </c>
      <c r="B44" s="5105">
        <v>4</v>
      </c>
      <c r="C44" s="5106">
        <v>4.1500000000000004</v>
      </c>
      <c r="D44" s="5107">
        <v>16000</v>
      </c>
      <c r="E44" s="5108">
        <f t="shared" si="0"/>
        <v>15619.2</v>
      </c>
      <c r="F44" s="5109">
        <v>49</v>
      </c>
      <c r="G44" s="5110">
        <v>12</v>
      </c>
      <c r="H44" s="5111">
        <v>12.15</v>
      </c>
      <c r="I44" s="5107">
        <v>16000</v>
      </c>
      <c r="J44" s="5108">
        <f t="shared" si="1"/>
        <v>15619.2</v>
      </c>
      <c r="K44" s="5109">
        <v>81</v>
      </c>
      <c r="L44" s="5111">
        <v>20</v>
      </c>
      <c r="M44" s="5110">
        <v>20.149999999999999</v>
      </c>
      <c r="N44" s="5107">
        <v>16000</v>
      </c>
      <c r="O44" s="5108">
        <f t="shared" si="2"/>
        <v>15619.2</v>
      </c>
      <c r="P44" s="5112"/>
    </row>
    <row r="45" spans="1:16" x14ac:dyDescent="0.2">
      <c r="A45" s="5113">
        <v>18</v>
      </c>
      <c r="B45" s="5113">
        <v>4.1500000000000004</v>
      </c>
      <c r="C45" s="5114">
        <v>4.3</v>
      </c>
      <c r="D45" s="5115">
        <v>16000</v>
      </c>
      <c r="E45" s="5116">
        <f t="shared" si="0"/>
        <v>15619.2</v>
      </c>
      <c r="F45" s="5117">
        <v>50</v>
      </c>
      <c r="G45" s="5118">
        <v>12.15</v>
      </c>
      <c r="H45" s="5114">
        <v>12.3</v>
      </c>
      <c r="I45" s="5115">
        <v>16000</v>
      </c>
      <c r="J45" s="5116">
        <f t="shared" si="1"/>
        <v>15619.2</v>
      </c>
      <c r="K45" s="5117">
        <v>82</v>
      </c>
      <c r="L45" s="5114">
        <v>20.149999999999999</v>
      </c>
      <c r="M45" s="5118">
        <v>20.3</v>
      </c>
      <c r="N45" s="5115">
        <v>16000</v>
      </c>
      <c r="O45" s="5116">
        <f t="shared" si="2"/>
        <v>15619.2</v>
      </c>
      <c r="P45" s="5119"/>
    </row>
    <row r="46" spans="1:16" x14ac:dyDescent="0.2">
      <c r="A46" s="5120">
        <v>19</v>
      </c>
      <c r="B46" s="5121">
        <v>4.3</v>
      </c>
      <c r="C46" s="5122">
        <v>4.45</v>
      </c>
      <c r="D46" s="5123">
        <v>16000</v>
      </c>
      <c r="E46" s="5124">
        <f t="shared" si="0"/>
        <v>15619.2</v>
      </c>
      <c r="F46" s="5125">
        <v>51</v>
      </c>
      <c r="G46" s="5126">
        <v>12.3</v>
      </c>
      <c r="H46" s="5127">
        <v>12.45</v>
      </c>
      <c r="I46" s="5123">
        <v>16000</v>
      </c>
      <c r="J46" s="5124">
        <f t="shared" si="1"/>
        <v>15619.2</v>
      </c>
      <c r="K46" s="5125">
        <v>83</v>
      </c>
      <c r="L46" s="5127">
        <v>20.3</v>
      </c>
      <c r="M46" s="5126">
        <v>20.45</v>
      </c>
      <c r="N46" s="5123">
        <v>16000</v>
      </c>
      <c r="O46" s="5124">
        <f t="shared" si="2"/>
        <v>15619.2</v>
      </c>
      <c r="P46" s="5128"/>
    </row>
    <row r="47" spans="1:16" x14ac:dyDescent="0.2">
      <c r="A47" s="5129">
        <v>20</v>
      </c>
      <c r="B47" s="5129">
        <v>4.45</v>
      </c>
      <c r="C47" s="5130">
        <v>5</v>
      </c>
      <c r="D47" s="5131">
        <v>16000</v>
      </c>
      <c r="E47" s="5132">
        <f t="shared" si="0"/>
        <v>15619.2</v>
      </c>
      <c r="F47" s="5133">
        <v>52</v>
      </c>
      <c r="G47" s="5134">
        <v>12.45</v>
      </c>
      <c r="H47" s="5130">
        <v>13</v>
      </c>
      <c r="I47" s="5131">
        <v>16000</v>
      </c>
      <c r="J47" s="5132">
        <f t="shared" si="1"/>
        <v>15619.2</v>
      </c>
      <c r="K47" s="5133">
        <v>84</v>
      </c>
      <c r="L47" s="5130">
        <v>20.45</v>
      </c>
      <c r="M47" s="5134">
        <v>21</v>
      </c>
      <c r="N47" s="5131">
        <v>16000</v>
      </c>
      <c r="O47" s="5132">
        <f t="shared" si="2"/>
        <v>15619.2</v>
      </c>
      <c r="P47" s="5135"/>
    </row>
    <row r="48" spans="1:16" x14ac:dyDescent="0.2">
      <c r="A48" s="5136">
        <v>21</v>
      </c>
      <c r="B48" s="5137">
        <v>5</v>
      </c>
      <c r="C48" s="5138">
        <v>5.15</v>
      </c>
      <c r="D48" s="5139">
        <v>16000</v>
      </c>
      <c r="E48" s="5140">
        <f t="shared" si="0"/>
        <v>15619.2</v>
      </c>
      <c r="F48" s="5141">
        <v>53</v>
      </c>
      <c r="G48" s="5137">
        <v>13</v>
      </c>
      <c r="H48" s="5142">
        <v>13.15</v>
      </c>
      <c r="I48" s="5139">
        <v>16000</v>
      </c>
      <c r="J48" s="5140">
        <f t="shared" si="1"/>
        <v>15619.2</v>
      </c>
      <c r="K48" s="5141">
        <v>85</v>
      </c>
      <c r="L48" s="5142">
        <v>21</v>
      </c>
      <c r="M48" s="5137">
        <v>21.15</v>
      </c>
      <c r="N48" s="5139">
        <v>16000</v>
      </c>
      <c r="O48" s="5140">
        <f t="shared" si="2"/>
        <v>15619.2</v>
      </c>
      <c r="P48" s="5143"/>
    </row>
    <row r="49" spans="1:16" x14ac:dyDescent="0.2">
      <c r="A49" s="5144">
        <v>22</v>
      </c>
      <c r="B49" s="5145">
        <v>5.15</v>
      </c>
      <c r="C49" s="5146">
        <v>5.3</v>
      </c>
      <c r="D49" s="5147">
        <v>16000</v>
      </c>
      <c r="E49" s="5148">
        <f t="shared" si="0"/>
        <v>15619.2</v>
      </c>
      <c r="F49" s="5149">
        <v>54</v>
      </c>
      <c r="G49" s="5150">
        <v>13.15</v>
      </c>
      <c r="H49" s="5146">
        <v>13.3</v>
      </c>
      <c r="I49" s="5147">
        <v>16000</v>
      </c>
      <c r="J49" s="5148">
        <f t="shared" si="1"/>
        <v>15619.2</v>
      </c>
      <c r="K49" s="5149">
        <v>86</v>
      </c>
      <c r="L49" s="5146">
        <v>21.15</v>
      </c>
      <c r="M49" s="5150">
        <v>21.3</v>
      </c>
      <c r="N49" s="5147">
        <v>16000</v>
      </c>
      <c r="O49" s="5148">
        <f t="shared" si="2"/>
        <v>15619.2</v>
      </c>
      <c r="P49" s="5151"/>
    </row>
    <row r="50" spans="1:16" x14ac:dyDescent="0.2">
      <c r="A50" s="5152">
        <v>23</v>
      </c>
      <c r="B50" s="5153">
        <v>5.3</v>
      </c>
      <c r="C50" s="5154">
        <v>5.45</v>
      </c>
      <c r="D50" s="5155">
        <v>16000</v>
      </c>
      <c r="E50" s="5156">
        <f t="shared" si="0"/>
        <v>15619.2</v>
      </c>
      <c r="F50" s="5157">
        <v>55</v>
      </c>
      <c r="G50" s="5153">
        <v>13.3</v>
      </c>
      <c r="H50" s="5158">
        <v>13.45</v>
      </c>
      <c r="I50" s="5155">
        <v>16000</v>
      </c>
      <c r="J50" s="5156">
        <f t="shared" si="1"/>
        <v>15619.2</v>
      </c>
      <c r="K50" s="5157">
        <v>87</v>
      </c>
      <c r="L50" s="5158">
        <v>21.3</v>
      </c>
      <c r="M50" s="5153">
        <v>21.45</v>
      </c>
      <c r="N50" s="5155">
        <v>16000</v>
      </c>
      <c r="O50" s="5156">
        <f t="shared" si="2"/>
        <v>15619.2</v>
      </c>
      <c r="P50" s="5159"/>
    </row>
    <row r="51" spans="1:16" x14ac:dyDescent="0.2">
      <c r="A51" s="5160">
        <v>24</v>
      </c>
      <c r="B51" s="5161">
        <v>5.45</v>
      </c>
      <c r="C51" s="5162">
        <v>6</v>
      </c>
      <c r="D51" s="5163">
        <v>16000</v>
      </c>
      <c r="E51" s="5164">
        <f t="shared" si="0"/>
        <v>15619.2</v>
      </c>
      <c r="F51" s="5165">
        <v>56</v>
      </c>
      <c r="G51" s="5166">
        <v>13.45</v>
      </c>
      <c r="H51" s="5162">
        <v>14</v>
      </c>
      <c r="I51" s="5163">
        <v>16000</v>
      </c>
      <c r="J51" s="5164">
        <f t="shared" si="1"/>
        <v>15619.2</v>
      </c>
      <c r="K51" s="5165">
        <v>88</v>
      </c>
      <c r="L51" s="5162">
        <v>21.45</v>
      </c>
      <c r="M51" s="5166">
        <v>22</v>
      </c>
      <c r="N51" s="5163">
        <v>16000</v>
      </c>
      <c r="O51" s="5164">
        <f t="shared" si="2"/>
        <v>15619.2</v>
      </c>
      <c r="P51" s="5167"/>
    </row>
    <row r="52" spans="1:16" x14ac:dyDescent="0.2">
      <c r="A52" s="5168">
        <v>25</v>
      </c>
      <c r="B52" s="5169">
        <v>6</v>
      </c>
      <c r="C52" s="5170">
        <v>6.15</v>
      </c>
      <c r="D52" s="5171">
        <v>16000</v>
      </c>
      <c r="E52" s="5172">
        <f t="shared" si="0"/>
        <v>15619.2</v>
      </c>
      <c r="F52" s="5173">
        <v>57</v>
      </c>
      <c r="G52" s="5169">
        <v>14</v>
      </c>
      <c r="H52" s="5174">
        <v>14.15</v>
      </c>
      <c r="I52" s="5171">
        <v>16000</v>
      </c>
      <c r="J52" s="5172">
        <f t="shared" si="1"/>
        <v>15619.2</v>
      </c>
      <c r="K52" s="5173">
        <v>89</v>
      </c>
      <c r="L52" s="5174">
        <v>22</v>
      </c>
      <c r="M52" s="5169">
        <v>22.15</v>
      </c>
      <c r="N52" s="5171">
        <v>16000</v>
      </c>
      <c r="O52" s="5172">
        <f t="shared" si="2"/>
        <v>15619.2</v>
      </c>
      <c r="P52" s="5175"/>
    </row>
    <row r="53" spans="1:16" x14ac:dyDescent="0.2">
      <c r="A53" s="5176">
        <v>26</v>
      </c>
      <c r="B53" s="5177">
        <v>6.15</v>
      </c>
      <c r="C53" s="5178">
        <v>6.3</v>
      </c>
      <c r="D53" s="5179">
        <v>16000</v>
      </c>
      <c r="E53" s="5180">
        <f t="shared" si="0"/>
        <v>15619.2</v>
      </c>
      <c r="F53" s="5181">
        <v>58</v>
      </c>
      <c r="G53" s="5182">
        <v>14.15</v>
      </c>
      <c r="H53" s="5178">
        <v>14.3</v>
      </c>
      <c r="I53" s="5179">
        <v>16000</v>
      </c>
      <c r="J53" s="5180">
        <f t="shared" si="1"/>
        <v>15619.2</v>
      </c>
      <c r="K53" s="5181">
        <v>90</v>
      </c>
      <c r="L53" s="5178">
        <v>22.15</v>
      </c>
      <c r="M53" s="5182">
        <v>22.3</v>
      </c>
      <c r="N53" s="5179">
        <v>16000</v>
      </c>
      <c r="O53" s="5180">
        <f t="shared" si="2"/>
        <v>15619.2</v>
      </c>
      <c r="P53" s="5183"/>
    </row>
    <row r="54" spans="1:16" x14ac:dyDescent="0.2">
      <c r="A54" s="5184">
        <v>27</v>
      </c>
      <c r="B54" s="5185">
        <v>6.3</v>
      </c>
      <c r="C54" s="5186">
        <v>6.45</v>
      </c>
      <c r="D54" s="5187">
        <v>16000</v>
      </c>
      <c r="E54" s="5188">
        <f t="shared" si="0"/>
        <v>15619.2</v>
      </c>
      <c r="F54" s="5189">
        <v>59</v>
      </c>
      <c r="G54" s="5185">
        <v>14.3</v>
      </c>
      <c r="H54" s="5190">
        <v>14.45</v>
      </c>
      <c r="I54" s="5187">
        <v>16000</v>
      </c>
      <c r="J54" s="5188">
        <f t="shared" si="1"/>
        <v>15619.2</v>
      </c>
      <c r="K54" s="5189">
        <v>91</v>
      </c>
      <c r="L54" s="5190">
        <v>22.3</v>
      </c>
      <c r="M54" s="5185">
        <v>22.45</v>
      </c>
      <c r="N54" s="5187">
        <v>16000</v>
      </c>
      <c r="O54" s="5188">
        <f t="shared" si="2"/>
        <v>15619.2</v>
      </c>
      <c r="P54" s="5191"/>
    </row>
    <row r="55" spans="1:16" x14ac:dyDescent="0.2">
      <c r="A55" s="5192">
        <v>28</v>
      </c>
      <c r="B55" s="5193">
        <v>6.45</v>
      </c>
      <c r="C55" s="5194">
        <v>7</v>
      </c>
      <c r="D55" s="5195">
        <v>16000</v>
      </c>
      <c r="E55" s="5196">
        <f t="shared" si="0"/>
        <v>15619.2</v>
      </c>
      <c r="F55" s="5197">
        <v>60</v>
      </c>
      <c r="G55" s="5198">
        <v>14.45</v>
      </c>
      <c r="H55" s="5198">
        <v>15</v>
      </c>
      <c r="I55" s="5195">
        <v>16000</v>
      </c>
      <c r="J55" s="5196">
        <f t="shared" si="1"/>
        <v>15619.2</v>
      </c>
      <c r="K55" s="5197">
        <v>92</v>
      </c>
      <c r="L55" s="5194">
        <v>22.45</v>
      </c>
      <c r="M55" s="5198">
        <v>23</v>
      </c>
      <c r="N55" s="5195">
        <v>16000</v>
      </c>
      <c r="O55" s="5196">
        <f t="shared" si="2"/>
        <v>15619.2</v>
      </c>
      <c r="P55" s="5199"/>
    </row>
    <row r="56" spans="1:16" x14ac:dyDescent="0.2">
      <c r="A56" s="5200">
        <v>29</v>
      </c>
      <c r="B56" s="5201">
        <v>7</v>
      </c>
      <c r="C56" s="5202">
        <v>7.15</v>
      </c>
      <c r="D56" s="5203">
        <v>16000</v>
      </c>
      <c r="E56" s="5204">
        <f t="shared" si="0"/>
        <v>15619.2</v>
      </c>
      <c r="F56" s="5205">
        <v>61</v>
      </c>
      <c r="G56" s="5201">
        <v>15</v>
      </c>
      <c r="H56" s="5201">
        <v>15.15</v>
      </c>
      <c r="I56" s="5203">
        <v>16000</v>
      </c>
      <c r="J56" s="5204">
        <f t="shared" si="1"/>
        <v>15619.2</v>
      </c>
      <c r="K56" s="5205">
        <v>93</v>
      </c>
      <c r="L56" s="5206">
        <v>23</v>
      </c>
      <c r="M56" s="5201">
        <v>23.15</v>
      </c>
      <c r="N56" s="5203">
        <v>16000</v>
      </c>
      <c r="O56" s="5204">
        <f t="shared" si="2"/>
        <v>15619.2</v>
      </c>
      <c r="P56" s="5207"/>
    </row>
    <row r="57" spans="1:16" x14ac:dyDescent="0.2">
      <c r="A57" s="5208">
        <v>30</v>
      </c>
      <c r="B57" s="5209">
        <v>7.15</v>
      </c>
      <c r="C57" s="5210">
        <v>7.3</v>
      </c>
      <c r="D57" s="5211">
        <v>16000</v>
      </c>
      <c r="E57" s="5212">
        <f t="shared" si="0"/>
        <v>15619.2</v>
      </c>
      <c r="F57" s="5213">
        <v>62</v>
      </c>
      <c r="G57" s="5214">
        <v>15.15</v>
      </c>
      <c r="H57" s="5214">
        <v>15.3</v>
      </c>
      <c r="I57" s="5211">
        <v>16000</v>
      </c>
      <c r="J57" s="5212">
        <f t="shared" si="1"/>
        <v>15619.2</v>
      </c>
      <c r="K57" s="5213">
        <v>94</v>
      </c>
      <c r="L57" s="5214">
        <v>23.15</v>
      </c>
      <c r="M57" s="5214">
        <v>23.3</v>
      </c>
      <c r="N57" s="5211">
        <v>16000</v>
      </c>
      <c r="O57" s="5212">
        <f t="shared" si="2"/>
        <v>15619.2</v>
      </c>
      <c r="P57" s="5215"/>
    </row>
    <row r="58" spans="1:16" x14ac:dyDescent="0.2">
      <c r="A58" s="5216">
        <v>31</v>
      </c>
      <c r="B58" s="5217">
        <v>7.3</v>
      </c>
      <c r="C58" s="5218">
        <v>7.45</v>
      </c>
      <c r="D58" s="5219">
        <v>16000</v>
      </c>
      <c r="E58" s="5220">
        <f t="shared" si="0"/>
        <v>15619.2</v>
      </c>
      <c r="F58" s="5221">
        <v>63</v>
      </c>
      <c r="G58" s="5217">
        <v>15.3</v>
      </c>
      <c r="H58" s="5217">
        <v>15.45</v>
      </c>
      <c r="I58" s="5219">
        <v>16000</v>
      </c>
      <c r="J58" s="5220">
        <f t="shared" si="1"/>
        <v>15619.2</v>
      </c>
      <c r="K58" s="5221">
        <v>95</v>
      </c>
      <c r="L58" s="5217">
        <v>23.3</v>
      </c>
      <c r="M58" s="5217">
        <v>23.45</v>
      </c>
      <c r="N58" s="5219">
        <v>16000</v>
      </c>
      <c r="O58" s="5220">
        <f t="shared" si="2"/>
        <v>15619.2</v>
      </c>
      <c r="P58" s="5222"/>
    </row>
    <row r="59" spans="1:16" x14ac:dyDescent="0.2">
      <c r="A59" s="5223">
        <v>32</v>
      </c>
      <c r="B59" s="5224">
        <v>7.45</v>
      </c>
      <c r="C59" s="5225">
        <v>8</v>
      </c>
      <c r="D59" s="5226">
        <v>16000</v>
      </c>
      <c r="E59" s="5227">
        <f t="shared" si="0"/>
        <v>15619.2</v>
      </c>
      <c r="F59" s="5228">
        <v>64</v>
      </c>
      <c r="G59" s="5229">
        <v>15.45</v>
      </c>
      <c r="H59" s="5229">
        <v>16</v>
      </c>
      <c r="I59" s="5226">
        <v>16000</v>
      </c>
      <c r="J59" s="5227">
        <f t="shared" si="1"/>
        <v>15619.2</v>
      </c>
      <c r="K59" s="5228">
        <v>96</v>
      </c>
      <c r="L59" s="5229">
        <v>23.45</v>
      </c>
      <c r="M59" s="5229">
        <v>24</v>
      </c>
      <c r="N59" s="5226">
        <v>16000</v>
      </c>
      <c r="O59" s="5227">
        <f t="shared" si="2"/>
        <v>15619.2</v>
      </c>
      <c r="P59" s="5230"/>
    </row>
    <row r="60" spans="1:16" x14ac:dyDescent="0.2">
      <c r="A60" s="5231" t="s">
        <v>27</v>
      </c>
      <c r="B60" s="5232"/>
      <c r="C60" s="5232"/>
      <c r="D60" s="5233">
        <f>SUM(D28:D59)</f>
        <v>512000</v>
      </c>
      <c r="E60" s="5234">
        <f>SUM(E28:E59)</f>
        <v>499814.40000000026</v>
      </c>
      <c r="F60" s="5232"/>
      <c r="G60" s="5232"/>
      <c r="H60" s="5232"/>
      <c r="I60" s="5233">
        <f>SUM(I28:I59)</f>
        <v>512000</v>
      </c>
      <c r="J60" s="5235">
        <f>SUM(J28:J59)</f>
        <v>499814.40000000026</v>
      </c>
      <c r="K60" s="5232"/>
      <c r="L60" s="5232"/>
      <c r="M60" s="5232"/>
      <c r="N60" s="5232">
        <f>SUM(N28:N59)</f>
        <v>512000</v>
      </c>
      <c r="O60" s="5235">
        <f>SUM(O28:O59)</f>
        <v>499814.40000000026</v>
      </c>
      <c r="P60" s="5236"/>
    </row>
    <row r="64" spans="1:16" x14ac:dyDescent="0.2">
      <c r="A64" t="s">
        <v>67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5237"/>
      <c r="B66" s="5238"/>
      <c r="C66" s="5238"/>
      <c r="D66" s="5239"/>
      <c r="E66" s="5238"/>
      <c r="F66" s="5238"/>
      <c r="G66" s="5238"/>
      <c r="H66" s="5238"/>
      <c r="I66" s="5239"/>
      <c r="J66" s="5240"/>
      <c r="K66" s="5238"/>
      <c r="L66" s="5238"/>
      <c r="M66" s="5238"/>
      <c r="N66" s="5238"/>
      <c r="O66" s="5238"/>
      <c r="P66" s="5241"/>
    </row>
    <row r="67" spans="1:16" x14ac:dyDescent="0.2">
      <c r="A67" s="5242" t="s">
        <v>28</v>
      </c>
      <c r="B67" s="5243"/>
      <c r="C67" s="5243"/>
      <c r="D67" s="5244"/>
      <c r="E67" s="5245"/>
      <c r="F67" s="5243"/>
      <c r="G67" s="5243"/>
      <c r="H67" s="5245"/>
      <c r="I67" s="5244"/>
      <c r="J67" s="5246"/>
      <c r="K67" s="5243"/>
      <c r="L67" s="5243"/>
      <c r="M67" s="5243"/>
      <c r="N67" s="5243"/>
      <c r="O67" s="5243"/>
      <c r="P67" s="5247"/>
    </row>
    <row r="68" spans="1:16" x14ac:dyDescent="0.2">
      <c r="A68" s="5248"/>
      <c r="B68" s="5249"/>
      <c r="C68" s="5249"/>
      <c r="D68" s="5249"/>
      <c r="E68" s="5249"/>
      <c r="F68" s="5249"/>
      <c r="G68" s="5249"/>
      <c r="H68" s="5249"/>
      <c r="I68" s="5249"/>
      <c r="J68" s="5249"/>
      <c r="K68" s="5249"/>
      <c r="L68" s="5250"/>
      <c r="M68" s="5250"/>
      <c r="N68" s="5250"/>
      <c r="O68" s="5250"/>
      <c r="P68" s="5251"/>
    </row>
    <row r="69" spans="1:16" x14ac:dyDescent="0.2">
      <c r="A69" s="5252"/>
      <c r="B69" s="5253"/>
      <c r="C69" s="5253"/>
      <c r="D69" s="5254"/>
      <c r="E69" s="5255"/>
      <c r="F69" s="5253"/>
      <c r="G69" s="5253"/>
      <c r="H69" s="5255"/>
      <c r="I69" s="5254"/>
      <c r="J69" s="5256"/>
      <c r="K69" s="5253"/>
      <c r="L69" s="5253"/>
      <c r="M69" s="5253"/>
      <c r="N69" s="5253"/>
      <c r="O69" s="5253"/>
      <c r="P69" s="5257"/>
    </row>
    <row r="70" spans="1:16" x14ac:dyDescent="0.2">
      <c r="A70" s="5258"/>
      <c r="B70" s="5259"/>
      <c r="C70" s="5259"/>
      <c r="D70" s="5260"/>
      <c r="E70" s="5261"/>
      <c r="F70" s="5259"/>
      <c r="G70" s="5259"/>
      <c r="H70" s="5261"/>
      <c r="I70" s="5260"/>
      <c r="J70" s="5259"/>
      <c r="K70" s="5259"/>
      <c r="L70" s="5259"/>
      <c r="M70" s="5259"/>
      <c r="N70" s="5259"/>
      <c r="O70" s="5259"/>
      <c r="P70" s="5262"/>
    </row>
    <row r="71" spans="1:16" x14ac:dyDescent="0.2">
      <c r="A71" s="5263"/>
      <c r="B71" s="5264"/>
      <c r="C71" s="5264"/>
      <c r="D71" s="5265"/>
      <c r="E71" s="5266"/>
      <c r="F71" s="5264"/>
      <c r="G71" s="5264"/>
      <c r="H71" s="5266"/>
      <c r="I71" s="5265"/>
      <c r="J71" s="5264"/>
      <c r="K71" s="5264"/>
      <c r="L71" s="5264"/>
      <c r="M71" s="5264"/>
      <c r="N71" s="5264"/>
      <c r="O71" s="5264"/>
      <c r="P71" s="5267"/>
    </row>
    <row r="72" spans="1:16" x14ac:dyDescent="0.2">
      <c r="A72" s="5268"/>
      <c r="B72" s="5269"/>
      <c r="C72" s="5269"/>
      <c r="D72" s="5270"/>
      <c r="E72" s="5271"/>
      <c r="F72" s="5269"/>
      <c r="G72" s="5269"/>
      <c r="H72" s="5271"/>
      <c r="I72" s="5270"/>
      <c r="J72" s="5269"/>
      <c r="K72" s="5269"/>
      <c r="L72" s="5269"/>
      <c r="M72" s="5269" t="s">
        <v>29</v>
      </c>
      <c r="N72" s="5269"/>
      <c r="O72" s="5269"/>
      <c r="P72" s="5272"/>
    </row>
    <row r="73" spans="1:16" x14ac:dyDescent="0.2">
      <c r="A73" s="5273"/>
      <c r="B73" s="5274"/>
      <c r="C73" s="5274"/>
      <c r="D73" s="5275"/>
      <c r="E73" s="5276"/>
      <c r="F73" s="5274"/>
      <c r="G73" s="5274"/>
      <c r="H73" s="5276"/>
      <c r="I73" s="5275"/>
      <c r="J73" s="5274"/>
      <c r="K73" s="5274"/>
      <c r="L73" s="5274"/>
      <c r="M73" s="5274" t="s">
        <v>30</v>
      </c>
      <c r="N73" s="5274"/>
      <c r="O73" s="5274"/>
      <c r="P73" s="5277"/>
    </row>
    <row r="74" spans="1:16" ht="15.75" x14ac:dyDescent="0.25">
      <c r="E74" s="5278"/>
      <c r="H74" s="5278"/>
    </row>
    <row r="75" spans="1:16" ht="15.75" x14ac:dyDescent="0.25">
      <c r="C75" s="5279"/>
      <c r="E75" s="5280"/>
      <c r="H75" s="5280"/>
    </row>
    <row r="76" spans="1:16" ht="15.75" x14ac:dyDescent="0.25">
      <c r="E76" s="5281"/>
      <c r="H76" s="5281"/>
    </row>
    <row r="77" spans="1:16" ht="15.75" x14ac:dyDescent="0.25">
      <c r="E77" s="5282"/>
      <c r="H77" s="5282"/>
    </row>
    <row r="78" spans="1:16" ht="15.75" x14ac:dyDescent="0.25">
      <c r="E78" s="5283"/>
      <c r="H78" s="5283"/>
    </row>
    <row r="79" spans="1:16" ht="15.75" x14ac:dyDescent="0.25">
      <c r="E79" s="5284"/>
      <c r="H79" s="5284"/>
    </row>
    <row r="80" spans="1:16" ht="15.75" x14ac:dyDescent="0.25">
      <c r="E80" s="5285"/>
      <c r="H80" s="5285"/>
    </row>
    <row r="81" spans="5:13" ht="15.75" x14ac:dyDescent="0.25">
      <c r="E81" s="5286"/>
      <c r="H81" s="5286"/>
    </row>
    <row r="82" spans="5:13" ht="15.75" x14ac:dyDescent="0.25">
      <c r="E82" s="5287"/>
      <c r="H82" s="5287"/>
    </row>
    <row r="83" spans="5:13" ht="15.75" x14ac:dyDescent="0.25">
      <c r="E83" s="5288"/>
      <c r="H83" s="5288"/>
    </row>
    <row r="84" spans="5:13" ht="15.75" x14ac:dyDescent="0.25">
      <c r="E84" s="5289"/>
      <c r="H84" s="5289"/>
    </row>
    <row r="85" spans="5:13" ht="15.75" x14ac:dyDescent="0.25">
      <c r="E85" s="5290"/>
      <c r="H85" s="5290"/>
    </row>
    <row r="86" spans="5:13" ht="15.75" x14ac:dyDescent="0.25">
      <c r="E86" s="5291"/>
      <c r="H86" s="5291"/>
    </row>
    <row r="87" spans="5:13" ht="15.75" x14ac:dyDescent="0.25">
      <c r="E87" s="5292"/>
      <c r="H87" s="5292"/>
    </row>
    <row r="88" spans="5:13" ht="15.75" x14ac:dyDescent="0.25">
      <c r="E88" s="5293"/>
      <c r="H88" s="5293"/>
    </row>
    <row r="89" spans="5:13" ht="15.75" x14ac:dyDescent="0.25">
      <c r="E89" s="5294"/>
      <c r="H89" s="5294"/>
    </row>
    <row r="90" spans="5:13" ht="15.75" x14ac:dyDescent="0.25">
      <c r="E90" s="5295"/>
      <c r="H90" s="5295"/>
    </row>
    <row r="91" spans="5:13" ht="15.75" x14ac:dyDescent="0.25">
      <c r="E91" s="5296"/>
      <c r="H91" s="5296"/>
    </row>
    <row r="92" spans="5:13" ht="15.75" x14ac:dyDescent="0.25">
      <c r="E92" s="5297"/>
      <c r="H92" s="5297"/>
    </row>
    <row r="93" spans="5:13" ht="15.75" x14ac:dyDescent="0.25">
      <c r="E93" s="5298"/>
      <c r="H93" s="5298"/>
    </row>
    <row r="94" spans="5:13" ht="15.75" x14ac:dyDescent="0.25">
      <c r="E94" s="5299"/>
      <c r="H94" s="5299"/>
    </row>
    <row r="95" spans="5:13" ht="15.75" x14ac:dyDescent="0.25">
      <c r="E95" s="5300"/>
      <c r="H95" s="5300"/>
    </row>
    <row r="96" spans="5:13" ht="15.75" x14ac:dyDescent="0.25">
      <c r="E96" s="5301"/>
      <c r="H96" s="5301"/>
      <c r="M96" s="5302" t="s">
        <v>8</v>
      </c>
    </row>
    <row r="97" spans="5:14" ht="15.75" x14ac:dyDescent="0.25">
      <c r="E97" s="5303"/>
      <c r="H97" s="5303"/>
    </row>
    <row r="98" spans="5:14" ht="15.75" x14ac:dyDescent="0.25">
      <c r="E98" s="5304"/>
      <c r="H98" s="5304"/>
    </row>
    <row r="99" spans="5:14" ht="15.75" x14ac:dyDescent="0.25">
      <c r="E99" s="5305"/>
      <c r="H99" s="5305"/>
    </row>
    <row r="101" spans="5:14" x14ac:dyDescent="0.2">
      <c r="N101" s="5306"/>
    </row>
    <row r="126" spans="4:4" x14ac:dyDescent="0.2">
      <c r="D126" s="5307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308"/>
      <c r="B1" s="5309"/>
      <c r="C1" s="5309"/>
      <c r="D1" s="5310"/>
      <c r="E1" s="5309"/>
      <c r="F1" s="5309"/>
      <c r="G1" s="5309"/>
      <c r="H1" s="5309"/>
      <c r="I1" s="5310"/>
      <c r="J1" s="5309"/>
      <c r="K1" s="5309"/>
      <c r="L1" s="5309"/>
      <c r="M1" s="5309"/>
      <c r="N1" s="5309"/>
      <c r="O1" s="5309"/>
      <c r="P1" s="5311"/>
    </row>
    <row r="2" spans="1:16" ht="12.75" customHeight="1" x14ac:dyDescent="0.2">
      <c r="A2" s="5312" t="s">
        <v>0</v>
      </c>
      <c r="B2" s="5313"/>
      <c r="C2" s="5313"/>
      <c r="D2" s="5313"/>
      <c r="E2" s="5313"/>
      <c r="F2" s="5313"/>
      <c r="G2" s="5313"/>
      <c r="H2" s="5313"/>
      <c r="I2" s="5313"/>
      <c r="J2" s="5313"/>
      <c r="K2" s="5313"/>
      <c r="L2" s="5313"/>
      <c r="M2" s="5313"/>
      <c r="N2" s="5313"/>
      <c r="O2" s="5313"/>
      <c r="P2" s="5314"/>
    </row>
    <row r="3" spans="1:16" ht="12.75" customHeight="1" x14ac:dyDescent="0.2">
      <c r="A3" s="5315"/>
      <c r="B3" s="5316"/>
      <c r="C3" s="5316"/>
      <c r="D3" s="5316"/>
      <c r="E3" s="5316"/>
      <c r="F3" s="5316"/>
      <c r="G3" s="5316"/>
      <c r="H3" s="5316"/>
      <c r="I3" s="5316"/>
      <c r="J3" s="5316"/>
      <c r="K3" s="5316"/>
      <c r="L3" s="5316"/>
      <c r="M3" s="5316"/>
      <c r="N3" s="5316"/>
      <c r="O3" s="5316"/>
      <c r="P3" s="5317"/>
    </row>
    <row r="4" spans="1:16" ht="12.75" customHeight="1" x14ac:dyDescent="0.2">
      <c r="A4" s="5318" t="s">
        <v>68</v>
      </c>
      <c r="B4" s="5319"/>
      <c r="C4" s="5319"/>
      <c r="D4" s="5319"/>
      <c r="E4" s="5319"/>
      <c r="F4" s="5319"/>
      <c r="G4" s="5319"/>
      <c r="H4" s="5319"/>
      <c r="I4" s="5319"/>
      <c r="J4" s="5320"/>
      <c r="K4" s="5321"/>
      <c r="L4" s="5321"/>
      <c r="M4" s="5321"/>
      <c r="N4" s="5321"/>
      <c r="O4" s="5321"/>
      <c r="P4" s="5322"/>
    </row>
    <row r="5" spans="1:16" ht="12.75" customHeight="1" x14ac:dyDescent="0.2">
      <c r="A5" s="5323"/>
      <c r="B5" s="5324"/>
      <c r="C5" s="5324"/>
      <c r="D5" s="5325"/>
      <c r="E5" s="5324"/>
      <c r="F5" s="5324"/>
      <c r="G5" s="5324"/>
      <c r="H5" s="5324"/>
      <c r="I5" s="5325"/>
      <c r="J5" s="5324"/>
      <c r="K5" s="5324"/>
      <c r="L5" s="5324"/>
      <c r="M5" s="5324"/>
      <c r="N5" s="5324"/>
      <c r="O5" s="5324"/>
      <c r="P5" s="5326"/>
    </row>
    <row r="6" spans="1:16" ht="12.75" customHeight="1" x14ac:dyDescent="0.2">
      <c r="A6" s="5327" t="s">
        <v>2</v>
      </c>
      <c r="B6" s="5328"/>
      <c r="C6" s="5328"/>
      <c r="D6" s="5329"/>
      <c r="E6" s="5328"/>
      <c r="F6" s="5328"/>
      <c r="G6" s="5328"/>
      <c r="H6" s="5328"/>
      <c r="I6" s="5329"/>
      <c r="J6" s="5328"/>
      <c r="K6" s="5328"/>
      <c r="L6" s="5328"/>
      <c r="M6" s="5328"/>
      <c r="N6" s="5328"/>
      <c r="O6" s="5328"/>
      <c r="P6" s="5330"/>
    </row>
    <row r="7" spans="1:16" ht="12.75" customHeight="1" x14ac:dyDescent="0.2">
      <c r="A7" s="5331" t="s">
        <v>3</v>
      </c>
      <c r="B7" s="5332"/>
      <c r="C7" s="5332"/>
      <c r="D7" s="5333"/>
      <c r="E7" s="5332"/>
      <c r="F7" s="5332"/>
      <c r="G7" s="5332"/>
      <c r="H7" s="5332"/>
      <c r="I7" s="5333"/>
      <c r="J7" s="5332"/>
      <c r="K7" s="5332"/>
      <c r="L7" s="5332"/>
      <c r="M7" s="5332"/>
      <c r="N7" s="5332"/>
      <c r="O7" s="5332"/>
      <c r="P7" s="5334"/>
    </row>
    <row r="8" spans="1:16" ht="12.75" customHeight="1" x14ac:dyDescent="0.2">
      <c r="A8" s="5335" t="s">
        <v>4</v>
      </c>
      <c r="B8" s="5336"/>
      <c r="C8" s="5336"/>
      <c r="D8" s="5337"/>
      <c r="E8" s="5336"/>
      <c r="F8" s="5336"/>
      <c r="G8" s="5336"/>
      <c r="H8" s="5336"/>
      <c r="I8" s="5337"/>
      <c r="J8" s="5336"/>
      <c r="K8" s="5336"/>
      <c r="L8" s="5336"/>
      <c r="M8" s="5336"/>
      <c r="N8" s="5336"/>
      <c r="O8" s="5336"/>
      <c r="P8" s="5338"/>
    </row>
    <row r="9" spans="1:16" ht="12.75" customHeight="1" x14ac:dyDescent="0.2">
      <c r="A9" s="5339" t="s">
        <v>5</v>
      </c>
      <c r="B9" s="5340"/>
      <c r="C9" s="5340"/>
      <c r="D9" s="5341"/>
      <c r="E9" s="5340"/>
      <c r="F9" s="5340"/>
      <c r="G9" s="5340"/>
      <c r="H9" s="5340"/>
      <c r="I9" s="5341"/>
      <c r="J9" s="5340"/>
      <c r="K9" s="5340"/>
      <c r="L9" s="5340"/>
      <c r="M9" s="5340"/>
      <c r="N9" s="5340"/>
      <c r="O9" s="5340"/>
      <c r="P9" s="5342"/>
    </row>
    <row r="10" spans="1:16" ht="12.75" customHeight="1" x14ac:dyDescent="0.2">
      <c r="A10" s="5343" t="s">
        <v>6</v>
      </c>
      <c r="B10" s="5344"/>
      <c r="C10" s="5344"/>
      <c r="D10" s="5345"/>
      <c r="E10" s="5344"/>
      <c r="F10" s="5344"/>
      <c r="G10" s="5344"/>
      <c r="H10" s="5344"/>
      <c r="I10" s="5345"/>
      <c r="J10" s="5344"/>
      <c r="K10" s="5344"/>
      <c r="L10" s="5344"/>
      <c r="M10" s="5344"/>
      <c r="N10" s="5344"/>
      <c r="O10" s="5344"/>
      <c r="P10" s="5346"/>
    </row>
    <row r="11" spans="1:16" ht="12.75" customHeight="1" x14ac:dyDescent="0.2">
      <c r="A11" s="5347"/>
      <c r="B11" s="5348"/>
      <c r="C11" s="5348"/>
      <c r="D11" s="5349"/>
      <c r="E11" s="5348"/>
      <c r="F11" s="5348"/>
      <c r="G11" s="5350"/>
      <c r="H11" s="5348"/>
      <c r="I11" s="5349"/>
      <c r="J11" s="5348"/>
      <c r="K11" s="5348"/>
      <c r="L11" s="5348"/>
      <c r="M11" s="5348"/>
      <c r="N11" s="5348"/>
      <c r="O11" s="5348"/>
      <c r="P11" s="5351"/>
    </row>
    <row r="12" spans="1:16" ht="12.75" customHeight="1" x14ac:dyDescent="0.2">
      <c r="A12" s="5352" t="s">
        <v>69</v>
      </c>
      <c r="B12" s="5353"/>
      <c r="C12" s="5353"/>
      <c r="D12" s="5354"/>
      <c r="E12" s="5353" t="s">
        <v>8</v>
      </c>
      <c r="F12" s="5353"/>
      <c r="G12" s="5353"/>
      <c r="H12" s="5353"/>
      <c r="I12" s="5354"/>
      <c r="J12" s="5353"/>
      <c r="K12" s="5353"/>
      <c r="L12" s="5353"/>
      <c r="M12" s="5353"/>
      <c r="N12" s="5355" t="s">
        <v>70</v>
      </c>
      <c r="O12" s="5353"/>
      <c r="P12" s="5356"/>
    </row>
    <row r="13" spans="1:16" ht="12.75" customHeight="1" x14ac:dyDescent="0.2">
      <c r="A13" s="5357"/>
      <c r="B13" s="5358"/>
      <c r="C13" s="5358"/>
      <c r="D13" s="5359"/>
      <c r="E13" s="5358"/>
      <c r="F13" s="5358"/>
      <c r="G13" s="5358"/>
      <c r="H13" s="5358"/>
      <c r="I13" s="5359"/>
      <c r="J13" s="5358"/>
      <c r="K13" s="5358"/>
      <c r="L13" s="5358"/>
      <c r="M13" s="5358"/>
      <c r="N13" s="5358"/>
      <c r="O13" s="5358"/>
      <c r="P13" s="5360"/>
    </row>
    <row r="14" spans="1:16" ht="12.75" customHeight="1" x14ac:dyDescent="0.2">
      <c r="A14" s="5361" t="s">
        <v>10</v>
      </c>
      <c r="B14" s="5362"/>
      <c r="C14" s="5362"/>
      <c r="D14" s="5363"/>
      <c r="E14" s="5362"/>
      <c r="F14" s="5362"/>
      <c r="G14" s="5362"/>
      <c r="H14" s="5362"/>
      <c r="I14" s="5363"/>
      <c r="J14" s="5362"/>
      <c r="K14" s="5362"/>
      <c r="L14" s="5362"/>
      <c r="M14" s="5362"/>
      <c r="N14" s="5364"/>
      <c r="O14" s="5365"/>
      <c r="P14" s="5366"/>
    </row>
    <row r="15" spans="1:16" ht="12.75" customHeight="1" x14ac:dyDescent="0.2">
      <c r="A15" s="5367"/>
      <c r="B15" s="5368"/>
      <c r="C15" s="5368"/>
      <c r="D15" s="5369"/>
      <c r="E15" s="5368"/>
      <c r="F15" s="5368"/>
      <c r="G15" s="5368"/>
      <c r="H15" s="5368"/>
      <c r="I15" s="5369"/>
      <c r="J15" s="5368"/>
      <c r="K15" s="5368"/>
      <c r="L15" s="5368"/>
      <c r="M15" s="5368"/>
      <c r="N15" s="5370" t="s">
        <v>11</v>
      </c>
      <c r="O15" s="5371" t="s">
        <v>12</v>
      </c>
      <c r="P15" s="5372"/>
    </row>
    <row r="16" spans="1:16" ht="12.75" customHeight="1" x14ac:dyDescent="0.2">
      <c r="A16" s="5373" t="s">
        <v>13</v>
      </c>
      <c r="B16" s="5374"/>
      <c r="C16" s="5374"/>
      <c r="D16" s="5375"/>
      <c r="E16" s="5374"/>
      <c r="F16" s="5374"/>
      <c r="G16" s="5374"/>
      <c r="H16" s="5374"/>
      <c r="I16" s="5375"/>
      <c r="J16" s="5374"/>
      <c r="K16" s="5374"/>
      <c r="L16" s="5374"/>
      <c r="M16" s="5374"/>
      <c r="N16" s="5376"/>
      <c r="O16" s="5377"/>
      <c r="P16" s="5377"/>
    </row>
    <row r="17" spans="1:47" ht="12.75" customHeight="1" x14ac:dyDescent="0.2">
      <c r="A17" s="5378" t="s">
        <v>14</v>
      </c>
      <c r="B17" s="5379"/>
      <c r="C17" s="5379"/>
      <c r="D17" s="5380"/>
      <c r="E17" s="5379"/>
      <c r="F17" s="5379"/>
      <c r="G17" s="5379"/>
      <c r="H17" s="5379"/>
      <c r="I17" s="5380"/>
      <c r="J17" s="5379"/>
      <c r="K17" s="5379"/>
      <c r="L17" s="5379"/>
      <c r="M17" s="5379"/>
      <c r="N17" s="5381" t="s">
        <v>15</v>
      </c>
      <c r="O17" s="5382" t="s">
        <v>16</v>
      </c>
      <c r="P17" s="5383"/>
    </row>
    <row r="18" spans="1:47" ht="12.75" customHeight="1" x14ac:dyDescent="0.2">
      <c r="A18" s="5384"/>
      <c r="B18" s="5385"/>
      <c r="C18" s="5385"/>
      <c r="D18" s="5386"/>
      <c r="E18" s="5385"/>
      <c r="F18" s="5385"/>
      <c r="G18" s="5385"/>
      <c r="H18" s="5385"/>
      <c r="I18" s="5386"/>
      <c r="J18" s="5385"/>
      <c r="K18" s="5385"/>
      <c r="L18" s="5385"/>
      <c r="M18" s="5385"/>
      <c r="N18" s="5387"/>
      <c r="O18" s="5388"/>
      <c r="P18" s="5389" t="s">
        <v>8</v>
      </c>
    </row>
    <row r="19" spans="1:47" ht="12.75" customHeight="1" x14ac:dyDescent="0.2">
      <c r="A19" s="5390"/>
      <c r="B19" s="5391"/>
      <c r="C19" s="5391"/>
      <c r="D19" s="5392"/>
      <c r="E19" s="5391"/>
      <c r="F19" s="5391"/>
      <c r="G19" s="5391"/>
      <c r="H19" s="5391"/>
      <c r="I19" s="5392"/>
      <c r="J19" s="5391"/>
      <c r="K19" s="5393"/>
      <c r="L19" s="5391" t="s">
        <v>17</v>
      </c>
      <c r="M19" s="5391"/>
      <c r="N19" s="5394"/>
      <c r="O19" s="5395"/>
      <c r="P19" s="5396"/>
      <c r="AU19" s="5397"/>
    </row>
    <row r="20" spans="1:47" ht="12.75" customHeight="1" x14ac:dyDescent="0.2">
      <c r="A20" s="5398"/>
      <c r="B20" s="5399"/>
      <c r="C20" s="5399"/>
      <c r="D20" s="5400"/>
      <c r="E20" s="5399"/>
      <c r="F20" s="5399"/>
      <c r="G20" s="5399"/>
      <c r="H20" s="5399"/>
      <c r="I20" s="5400"/>
      <c r="J20" s="5399"/>
      <c r="K20" s="5399"/>
      <c r="L20" s="5399"/>
      <c r="M20" s="5399"/>
      <c r="N20" s="5401"/>
      <c r="O20" s="5402"/>
      <c r="P20" s="5403"/>
    </row>
    <row r="21" spans="1:47" ht="12.75" customHeight="1" x14ac:dyDescent="0.2">
      <c r="A21" s="5404"/>
      <c r="B21" s="5405"/>
      <c r="C21" s="5406"/>
      <c r="D21" s="5406"/>
      <c r="E21" s="5405"/>
      <c r="F21" s="5405"/>
      <c r="G21" s="5405"/>
      <c r="H21" s="5405" t="s">
        <v>8</v>
      </c>
      <c r="I21" s="5407"/>
      <c r="J21" s="5405"/>
      <c r="K21" s="5405"/>
      <c r="L21" s="5405"/>
      <c r="M21" s="5405"/>
      <c r="N21" s="5408"/>
      <c r="O21" s="5409"/>
      <c r="P21" s="5410"/>
    </row>
    <row r="22" spans="1:47" ht="12.75" customHeight="1" x14ac:dyDescent="0.2">
      <c r="A22" s="5411"/>
      <c r="B22" s="5412"/>
      <c r="C22" s="5412"/>
      <c r="D22" s="5413"/>
      <c r="E22" s="5412"/>
      <c r="F22" s="5412"/>
      <c r="G22" s="5412"/>
      <c r="H22" s="5412"/>
      <c r="I22" s="5413"/>
      <c r="J22" s="5412"/>
      <c r="K22" s="5412"/>
      <c r="L22" s="5412"/>
      <c r="M22" s="5412"/>
      <c r="N22" s="5412"/>
      <c r="O22" s="5412"/>
      <c r="P22" s="5414"/>
    </row>
    <row r="23" spans="1:47" ht="12.75" customHeight="1" x14ac:dyDescent="0.2">
      <c r="A23" s="5415" t="s">
        <v>18</v>
      </c>
      <c r="B23" s="5416"/>
      <c r="C23" s="5416"/>
      <c r="D23" s="5417"/>
      <c r="E23" s="5418" t="s">
        <v>19</v>
      </c>
      <c r="F23" s="5418"/>
      <c r="G23" s="5418"/>
      <c r="H23" s="5418"/>
      <c r="I23" s="5418"/>
      <c r="J23" s="5418"/>
      <c r="K23" s="5418"/>
      <c r="L23" s="5418"/>
      <c r="M23" s="5416"/>
      <c r="N23" s="5416"/>
      <c r="O23" s="5416"/>
      <c r="P23" s="5419"/>
    </row>
    <row r="24" spans="1:47" x14ac:dyDescent="0.25">
      <c r="A24" s="5420"/>
      <c r="B24" s="5421"/>
      <c r="C24" s="5421"/>
      <c r="D24" s="5422"/>
      <c r="E24" s="5423" t="s">
        <v>20</v>
      </c>
      <c r="F24" s="5423"/>
      <c r="G24" s="5423"/>
      <c r="H24" s="5423"/>
      <c r="I24" s="5423"/>
      <c r="J24" s="5423"/>
      <c r="K24" s="5423"/>
      <c r="L24" s="5423"/>
      <c r="M24" s="5421"/>
      <c r="N24" s="5421"/>
      <c r="O24" s="5421"/>
      <c r="P24" s="5424"/>
    </row>
    <row r="25" spans="1:47" ht="12.75" customHeight="1" x14ac:dyDescent="0.2">
      <c r="A25" s="5425"/>
      <c r="B25" s="5426" t="s">
        <v>21</v>
      </c>
      <c r="C25" s="5427"/>
      <c r="D25" s="5427"/>
      <c r="E25" s="5427"/>
      <c r="F25" s="5427"/>
      <c r="G25" s="5427"/>
      <c r="H25" s="5427"/>
      <c r="I25" s="5427"/>
      <c r="J25" s="5427"/>
      <c r="K25" s="5427"/>
      <c r="L25" s="5427"/>
      <c r="M25" s="5427"/>
      <c r="N25" s="5427"/>
      <c r="O25" s="5428"/>
      <c r="P25" s="5429"/>
    </row>
    <row r="26" spans="1:47" ht="12.75" customHeight="1" x14ac:dyDescent="0.2">
      <c r="A26" s="5430" t="s">
        <v>22</v>
      </c>
      <c r="B26" s="5431" t="s">
        <v>23</v>
      </c>
      <c r="C26" s="5431"/>
      <c r="D26" s="5430" t="s">
        <v>24</v>
      </c>
      <c r="E26" s="5430" t="s">
        <v>25</v>
      </c>
      <c r="F26" s="5430" t="s">
        <v>22</v>
      </c>
      <c r="G26" s="5431" t="s">
        <v>23</v>
      </c>
      <c r="H26" s="5431"/>
      <c r="I26" s="5430" t="s">
        <v>24</v>
      </c>
      <c r="J26" s="5430" t="s">
        <v>25</v>
      </c>
      <c r="K26" s="5430" t="s">
        <v>22</v>
      </c>
      <c r="L26" s="5431" t="s">
        <v>23</v>
      </c>
      <c r="M26" s="5431"/>
      <c r="N26" s="5432" t="s">
        <v>24</v>
      </c>
      <c r="O26" s="5430" t="s">
        <v>25</v>
      </c>
      <c r="P26" s="5433"/>
    </row>
    <row r="27" spans="1:47" ht="12.75" customHeight="1" x14ac:dyDescent="0.2">
      <c r="A27" s="5434"/>
      <c r="B27" s="5435" t="s">
        <v>26</v>
      </c>
      <c r="C27" s="5435" t="s">
        <v>2</v>
      </c>
      <c r="D27" s="5434"/>
      <c r="E27" s="5434"/>
      <c r="F27" s="5434"/>
      <c r="G27" s="5435" t="s">
        <v>26</v>
      </c>
      <c r="H27" s="5435" t="s">
        <v>2</v>
      </c>
      <c r="I27" s="5434"/>
      <c r="J27" s="5434"/>
      <c r="K27" s="5434"/>
      <c r="L27" s="5435" t="s">
        <v>26</v>
      </c>
      <c r="M27" s="5435" t="s">
        <v>2</v>
      </c>
      <c r="N27" s="5436"/>
      <c r="O27" s="5434"/>
      <c r="P27" s="5437"/>
    </row>
    <row r="28" spans="1:47" ht="12.75" customHeight="1" x14ac:dyDescent="0.2">
      <c r="A28" s="5438">
        <v>1</v>
      </c>
      <c r="B28" s="5439">
        <v>0</v>
      </c>
      <c r="C28" s="5440">
        <v>0.15</v>
      </c>
      <c r="D28" s="5441">
        <v>16000</v>
      </c>
      <c r="E28" s="5442">
        <f t="shared" ref="E28:E59" si="0">D28*(100-2.38)/100</f>
        <v>15619.2</v>
      </c>
      <c r="F28" s="5443">
        <v>33</v>
      </c>
      <c r="G28" s="5444">
        <v>8</v>
      </c>
      <c r="H28" s="5444">
        <v>8.15</v>
      </c>
      <c r="I28" s="5441">
        <v>16000</v>
      </c>
      <c r="J28" s="5442">
        <f t="shared" ref="J28:J59" si="1">I28*(100-2.38)/100</f>
        <v>15619.2</v>
      </c>
      <c r="K28" s="5443">
        <v>65</v>
      </c>
      <c r="L28" s="5444">
        <v>16</v>
      </c>
      <c r="M28" s="5444">
        <v>16.149999999999999</v>
      </c>
      <c r="N28" s="5441">
        <v>16000</v>
      </c>
      <c r="O28" s="5442">
        <f t="shared" ref="O28:O59" si="2">N28*(100-2.38)/100</f>
        <v>15619.2</v>
      </c>
      <c r="P28" s="5445"/>
    </row>
    <row r="29" spans="1:47" ht="12.75" customHeight="1" x14ac:dyDescent="0.2">
      <c r="A29" s="5446">
        <v>2</v>
      </c>
      <c r="B29" s="5446">
        <v>0.15</v>
      </c>
      <c r="C29" s="5447">
        <v>0.3</v>
      </c>
      <c r="D29" s="5448">
        <v>16000</v>
      </c>
      <c r="E29" s="5449">
        <f t="shared" si="0"/>
        <v>15619.2</v>
      </c>
      <c r="F29" s="5450">
        <v>34</v>
      </c>
      <c r="G29" s="5451">
        <v>8.15</v>
      </c>
      <c r="H29" s="5451">
        <v>8.3000000000000007</v>
      </c>
      <c r="I29" s="5448">
        <v>16000</v>
      </c>
      <c r="J29" s="5449">
        <f t="shared" si="1"/>
        <v>15619.2</v>
      </c>
      <c r="K29" s="5450">
        <v>66</v>
      </c>
      <c r="L29" s="5451">
        <v>16.149999999999999</v>
      </c>
      <c r="M29" s="5451">
        <v>16.3</v>
      </c>
      <c r="N29" s="5448">
        <v>16000</v>
      </c>
      <c r="O29" s="5449">
        <f t="shared" si="2"/>
        <v>15619.2</v>
      </c>
      <c r="P29" s="5452"/>
    </row>
    <row r="30" spans="1:47" ht="12.75" customHeight="1" x14ac:dyDescent="0.2">
      <c r="A30" s="5453">
        <v>3</v>
      </c>
      <c r="B30" s="5454">
        <v>0.3</v>
      </c>
      <c r="C30" s="5455">
        <v>0.45</v>
      </c>
      <c r="D30" s="5456">
        <v>16000</v>
      </c>
      <c r="E30" s="5457">
        <f t="shared" si="0"/>
        <v>15619.2</v>
      </c>
      <c r="F30" s="5458">
        <v>35</v>
      </c>
      <c r="G30" s="5459">
        <v>8.3000000000000007</v>
      </c>
      <c r="H30" s="5459">
        <v>8.4499999999999993</v>
      </c>
      <c r="I30" s="5456">
        <v>16000</v>
      </c>
      <c r="J30" s="5457">
        <f t="shared" si="1"/>
        <v>15619.2</v>
      </c>
      <c r="K30" s="5458">
        <v>67</v>
      </c>
      <c r="L30" s="5459">
        <v>16.3</v>
      </c>
      <c r="M30" s="5459">
        <v>16.45</v>
      </c>
      <c r="N30" s="5456">
        <v>16000</v>
      </c>
      <c r="O30" s="5457">
        <f t="shared" si="2"/>
        <v>15619.2</v>
      </c>
      <c r="P30" s="5460"/>
      <c r="V30" s="5461"/>
    </row>
    <row r="31" spans="1:47" ht="12.75" customHeight="1" x14ac:dyDescent="0.2">
      <c r="A31" s="5462">
        <v>4</v>
      </c>
      <c r="B31" s="5462">
        <v>0.45</v>
      </c>
      <c r="C31" s="5463">
        <v>1</v>
      </c>
      <c r="D31" s="5464">
        <v>16000</v>
      </c>
      <c r="E31" s="5465">
        <f t="shared" si="0"/>
        <v>15619.2</v>
      </c>
      <c r="F31" s="5466">
        <v>36</v>
      </c>
      <c r="G31" s="5463">
        <v>8.4499999999999993</v>
      </c>
      <c r="H31" s="5463">
        <v>9</v>
      </c>
      <c r="I31" s="5464">
        <v>16000</v>
      </c>
      <c r="J31" s="5465">
        <f t="shared" si="1"/>
        <v>15619.2</v>
      </c>
      <c r="K31" s="5466">
        <v>68</v>
      </c>
      <c r="L31" s="5463">
        <v>16.45</v>
      </c>
      <c r="M31" s="5463">
        <v>17</v>
      </c>
      <c r="N31" s="5464">
        <v>16000</v>
      </c>
      <c r="O31" s="5465">
        <f t="shared" si="2"/>
        <v>15619.2</v>
      </c>
      <c r="P31" s="5467"/>
    </row>
    <row r="32" spans="1:47" ht="12.75" customHeight="1" x14ac:dyDescent="0.2">
      <c r="A32" s="5468">
        <v>5</v>
      </c>
      <c r="B32" s="5469">
        <v>1</v>
      </c>
      <c r="C32" s="5470">
        <v>1.1499999999999999</v>
      </c>
      <c r="D32" s="5471">
        <v>16000</v>
      </c>
      <c r="E32" s="5472">
        <f t="shared" si="0"/>
        <v>15619.2</v>
      </c>
      <c r="F32" s="5473">
        <v>37</v>
      </c>
      <c r="G32" s="5469">
        <v>9</v>
      </c>
      <c r="H32" s="5469">
        <v>9.15</v>
      </c>
      <c r="I32" s="5471">
        <v>16000</v>
      </c>
      <c r="J32" s="5472">
        <f t="shared" si="1"/>
        <v>15619.2</v>
      </c>
      <c r="K32" s="5473">
        <v>69</v>
      </c>
      <c r="L32" s="5469">
        <v>17</v>
      </c>
      <c r="M32" s="5469">
        <v>17.149999999999999</v>
      </c>
      <c r="N32" s="5471">
        <v>16000</v>
      </c>
      <c r="O32" s="5472">
        <f t="shared" si="2"/>
        <v>15619.2</v>
      </c>
      <c r="P32" s="5474"/>
      <c r="AQ32" s="5471"/>
    </row>
    <row r="33" spans="1:16" ht="12.75" customHeight="1" x14ac:dyDescent="0.2">
      <c r="A33" s="5475">
        <v>6</v>
      </c>
      <c r="B33" s="5476">
        <v>1.1499999999999999</v>
      </c>
      <c r="C33" s="5477">
        <v>1.3</v>
      </c>
      <c r="D33" s="5478">
        <v>16000</v>
      </c>
      <c r="E33" s="5479">
        <f t="shared" si="0"/>
        <v>15619.2</v>
      </c>
      <c r="F33" s="5480">
        <v>38</v>
      </c>
      <c r="G33" s="5477">
        <v>9.15</v>
      </c>
      <c r="H33" s="5477">
        <v>9.3000000000000007</v>
      </c>
      <c r="I33" s="5478">
        <v>16000</v>
      </c>
      <c r="J33" s="5479">
        <f t="shared" si="1"/>
        <v>15619.2</v>
      </c>
      <c r="K33" s="5480">
        <v>70</v>
      </c>
      <c r="L33" s="5477">
        <v>17.149999999999999</v>
      </c>
      <c r="M33" s="5477">
        <v>17.3</v>
      </c>
      <c r="N33" s="5478">
        <v>16000</v>
      </c>
      <c r="O33" s="5479">
        <f t="shared" si="2"/>
        <v>15619.2</v>
      </c>
      <c r="P33" s="5481"/>
    </row>
    <row r="34" spans="1:16" x14ac:dyDescent="0.2">
      <c r="A34" s="5482">
        <v>7</v>
      </c>
      <c r="B34" s="5483">
        <v>1.3</v>
      </c>
      <c r="C34" s="5484">
        <v>1.45</v>
      </c>
      <c r="D34" s="5485">
        <v>16000</v>
      </c>
      <c r="E34" s="5486">
        <f t="shared" si="0"/>
        <v>15619.2</v>
      </c>
      <c r="F34" s="5487">
        <v>39</v>
      </c>
      <c r="G34" s="5488">
        <v>9.3000000000000007</v>
      </c>
      <c r="H34" s="5488">
        <v>9.4499999999999993</v>
      </c>
      <c r="I34" s="5485">
        <v>16000</v>
      </c>
      <c r="J34" s="5486">
        <f t="shared" si="1"/>
        <v>15619.2</v>
      </c>
      <c r="K34" s="5487">
        <v>71</v>
      </c>
      <c r="L34" s="5488">
        <v>17.3</v>
      </c>
      <c r="M34" s="5488">
        <v>17.45</v>
      </c>
      <c r="N34" s="5485">
        <v>16000</v>
      </c>
      <c r="O34" s="5486">
        <f t="shared" si="2"/>
        <v>15619.2</v>
      </c>
      <c r="P34" s="5489"/>
    </row>
    <row r="35" spans="1:16" x14ac:dyDescent="0.2">
      <c r="A35" s="5490">
        <v>8</v>
      </c>
      <c r="B35" s="5490">
        <v>1.45</v>
      </c>
      <c r="C35" s="5491">
        <v>2</v>
      </c>
      <c r="D35" s="5492">
        <v>16000</v>
      </c>
      <c r="E35" s="5493">
        <f t="shared" si="0"/>
        <v>15619.2</v>
      </c>
      <c r="F35" s="5494">
        <v>40</v>
      </c>
      <c r="G35" s="5491">
        <v>9.4499999999999993</v>
      </c>
      <c r="H35" s="5491">
        <v>10</v>
      </c>
      <c r="I35" s="5492">
        <v>16000</v>
      </c>
      <c r="J35" s="5493">
        <f t="shared" si="1"/>
        <v>15619.2</v>
      </c>
      <c r="K35" s="5494">
        <v>72</v>
      </c>
      <c r="L35" s="5495">
        <v>17.45</v>
      </c>
      <c r="M35" s="5491">
        <v>18</v>
      </c>
      <c r="N35" s="5492">
        <v>16000</v>
      </c>
      <c r="O35" s="5493">
        <f t="shared" si="2"/>
        <v>15619.2</v>
      </c>
      <c r="P35" s="5496"/>
    </row>
    <row r="36" spans="1:16" x14ac:dyDescent="0.2">
      <c r="A36" s="5497">
        <v>9</v>
      </c>
      <c r="B36" s="5498">
        <v>2</v>
      </c>
      <c r="C36" s="5499">
        <v>2.15</v>
      </c>
      <c r="D36" s="5500">
        <v>16000</v>
      </c>
      <c r="E36" s="5501">
        <f t="shared" si="0"/>
        <v>15619.2</v>
      </c>
      <c r="F36" s="5502">
        <v>41</v>
      </c>
      <c r="G36" s="5503">
        <v>10</v>
      </c>
      <c r="H36" s="5504">
        <v>10.15</v>
      </c>
      <c r="I36" s="5500">
        <v>16000</v>
      </c>
      <c r="J36" s="5501">
        <f t="shared" si="1"/>
        <v>15619.2</v>
      </c>
      <c r="K36" s="5502">
        <v>73</v>
      </c>
      <c r="L36" s="5504">
        <v>18</v>
      </c>
      <c r="M36" s="5503">
        <v>18.149999999999999</v>
      </c>
      <c r="N36" s="5500">
        <v>16000</v>
      </c>
      <c r="O36" s="5501">
        <f t="shared" si="2"/>
        <v>15619.2</v>
      </c>
      <c r="P36" s="5505"/>
    </row>
    <row r="37" spans="1:16" x14ac:dyDescent="0.2">
      <c r="A37" s="5506">
        <v>10</v>
      </c>
      <c r="B37" s="5506">
        <v>2.15</v>
      </c>
      <c r="C37" s="5507">
        <v>2.2999999999999998</v>
      </c>
      <c r="D37" s="5508">
        <v>16000</v>
      </c>
      <c r="E37" s="5509">
        <f t="shared" si="0"/>
        <v>15619.2</v>
      </c>
      <c r="F37" s="5510">
        <v>42</v>
      </c>
      <c r="G37" s="5507">
        <v>10.15</v>
      </c>
      <c r="H37" s="5511">
        <v>10.3</v>
      </c>
      <c r="I37" s="5508">
        <v>16000</v>
      </c>
      <c r="J37" s="5509">
        <f t="shared" si="1"/>
        <v>15619.2</v>
      </c>
      <c r="K37" s="5510">
        <v>74</v>
      </c>
      <c r="L37" s="5511">
        <v>18.149999999999999</v>
      </c>
      <c r="M37" s="5507">
        <v>18.3</v>
      </c>
      <c r="N37" s="5508">
        <v>16000</v>
      </c>
      <c r="O37" s="5509">
        <f t="shared" si="2"/>
        <v>15619.2</v>
      </c>
      <c r="P37" s="5512"/>
    </row>
    <row r="38" spans="1:16" x14ac:dyDescent="0.2">
      <c r="A38" s="5513">
        <v>11</v>
      </c>
      <c r="B38" s="5514">
        <v>2.2999999999999998</v>
      </c>
      <c r="C38" s="5515">
        <v>2.4500000000000002</v>
      </c>
      <c r="D38" s="5516">
        <v>16000</v>
      </c>
      <c r="E38" s="5517">
        <f t="shared" si="0"/>
        <v>15619.2</v>
      </c>
      <c r="F38" s="5518">
        <v>43</v>
      </c>
      <c r="G38" s="5519">
        <v>10.3</v>
      </c>
      <c r="H38" s="5520">
        <v>10.45</v>
      </c>
      <c r="I38" s="5516">
        <v>16000</v>
      </c>
      <c r="J38" s="5517">
        <f t="shared" si="1"/>
        <v>15619.2</v>
      </c>
      <c r="K38" s="5518">
        <v>75</v>
      </c>
      <c r="L38" s="5520">
        <v>18.3</v>
      </c>
      <c r="M38" s="5519">
        <v>18.45</v>
      </c>
      <c r="N38" s="5516">
        <v>16000</v>
      </c>
      <c r="O38" s="5517">
        <f t="shared" si="2"/>
        <v>15619.2</v>
      </c>
      <c r="P38" s="5521"/>
    </row>
    <row r="39" spans="1:16" x14ac:dyDescent="0.2">
      <c r="A39" s="5522">
        <v>12</v>
      </c>
      <c r="B39" s="5522">
        <v>2.4500000000000002</v>
      </c>
      <c r="C39" s="5523">
        <v>3</v>
      </c>
      <c r="D39" s="5524">
        <v>16000</v>
      </c>
      <c r="E39" s="5525">
        <f t="shared" si="0"/>
        <v>15619.2</v>
      </c>
      <c r="F39" s="5526">
        <v>44</v>
      </c>
      <c r="G39" s="5523">
        <v>10.45</v>
      </c>
      <c r="H39" s="5527">
        <v>11</v>
      </c>
      <c r="I39" s="5524">
        <v>16000</v>
      </c>
      <c r="J39" s="5525">
        <f t="shared" si="1"/>
        <v>15619.2</v>
      </c>
      <c r="K39" s="5526">
        <v>76</v>
      </c>
      <c r="L39" s="5527">
        <v>18.45</v>
      </c>
      <c r="M39" s="5523">
        <v>19</v>
      </c>
      <c r="N39" s="5524">
        <v>16000</v>
      </c>
      <c r="O39" s="5525">
        <f t="shared" si="2"/>
        <v>15619.2</v>
      </c>
      <c r="P39" s="5528"/>
    </row>
    <row r="40" spans="1:16" x14ac:dyDescent="0.2">
      <c r="A40" s="5529">
        <v>13</v>
      </c>
      <c r="B40" s="5530">
        <v>3</v>
      </c>
      <c r="C40" s="5531">
        <v>3.15</v>
      </c>
      <c r="D40" s="5532">
        <v>16000</v>
      </c>
      <c r="E40" s="5533">
        <f t="shared" si="0"/>
        <v>15619.2</v>
      </c>
      <c r="F40" s="5534">
        <v>45</v>
      </c>
      <c r="G40" s="5535">
        <v>11</v>
      </c>
      <c r="H40" s="5536">
        <v>11.15</v>
      </c>
      <c r="I40" s="5532">
        <v>16000</v>
      </c>
      <c r="J40" s="5533">
        <f t="shared" si="1"/>
        <v>15619.2</v>
      </c>
      <c r="K40" s="5534">
        <v>77</v>
      </c>
      <c r="L40" s="5536">
        <v>19</v>
      </c>
      <c r="M40" s="5535">
        <v>19.149999999999999</v>
      </c>
      <c r="N40" s="5532">
        <v>16000</v>
      </c>
      <c r="O40" s="5533">
        <f t="shared" si="2"/>
        <v>15619.2</v>
      </c>
      <c r="P40" s="5537"/>
    </row>
    <row r="41" spans="1:16" x14ac:dyDescent="0.2">
      <c r="A41" s="5538">
        <v>14</v>
      </c>
      <c r="B41" s="5538">
        <v>3.15</v>
      </c>
      <c r="C41" s="5539">
        <v>3.3</v>
      </c>
      <c r="D41" s="5540">
        <v>16000</v>
      </c>
      <c r="E41" s="5541">
        <f t="shared" si="0"/>
        <v>15619.2</v>
      </c>
      <c r="F41" s="5542">
        <v>46</v>
      </c>
      <c r="G41" s="5543">
        <v>11.15</v>
      </c>
      <c r="H41" s="5539">
        <v>11.3</v>
      </c>
      <c r="I41" s="5540">
        <v>16000</v>
      </c>
      <c r="J41" s="5541">
        <f t="shared" si="1"/>
        <v>15619.2</v>
      </c>
      <c r="K41" s="5542">
        <v>78</v>
      </c>
      <c r="L41" s="5539">
        <v>19.149999999999999</v>
      </c>
      <c r="M41" s="5543">
        <v>19.3</v>
      </c>
      <c r="N41" s="5540">
        <v>16000</v>
      </c>
      <c r="O41" s="5541">
        <f t="shared" si="2"/>
        <v>15619.2</v>
      </c>
      <c r="P41" s="5544"/>
    </row>
    <row r="42" spans="1:16" x14ac:dyDescent="0.2">
      <c r="A42" s="5545">
        <v>15</v>
      </c>
      <c r="B42" s="5546">
        <v>3.3</v>
      </c>
      <c r="C42" s="5547">
        <v>3.45</v>
      </c>
      <c r="D42" s="5548">
        <v>16000</v>
      </c>
      <c r="E42" s="5549">
        <f t="shared" si="0"/>
        <v>15619.2</v>
      </c>
      <c r="F42" s="5550">
        <v>47</v>
      </c>
      <c r="G42" s="5551">
        <v>11.3</v>
      </c>
      <c r="H42" s="5552">
        <v>11.45</v>
      </c>
      <c r="I42" s="5548">
        <v>16000</v>
      </c>
      <c r="J42" s="5549">
        <f t="shared" si="1"/>
        <v>15619.2</v>
      </c>
      <c r="K42" s="5550">
        <v>79</v>
      </c>
      <c r="L42" s="5552">
        <v>19.3</v>
      </c>
      <c r="M42" s="5551">
        <v>19.45</v>
      </c>
      <c r="N42" s="5548">
        <v>16000</v>
      </c>
      <c r="O42" s="5549">
        <f t="shared" si="2"/>
        <v>15619.2</v>
      </c>
      <c r="P42" s="5553"/>
    </row>
    <row r="43" spans="1:16" x14ac:dyDescent="0.2">
      <c r="A43" s="5554">
        <v>16</v>
      </c>
      <c r="B43" s="5554">
        <v>3.45</v>
      </c>
      <c r="C43" s="5555">
        <v>4</v>
      </c>
      <c r="D43" s="5556">
        <v>16000</v>
      </c>
      <c r="E43" s="5557">
        <f t="shared" si="0"/>
        <v>15619.2</v>
      </c>
      <c r="F43" s="5558">
        <v>48</v>
      </c>
      <c r="G43" s="5559">
        <v>11.45</v>
      </c>
      <c r="H43" s="5555">
        <v>12</v>
      </c>
      <c r="I43" s="5556">
        <v>16000</v>
      </c>
      <c r="J43" s="5557">
        <f t="shared" si="1"/>
        <v>15619.2</v>
      </c>
      <c r="K43" s="5558">
        <v>80</v>
      </c>
      <c r="L43" s="5555">
        <v>19.45</v>
      </c>
      <c r="M43" s="5555">
        <v>20</v>
      </c>
      <c r="N43" s="5556">
        <v>16000</v>
      </c>
      <c r="O43" s="5557">
        <f t="shared" si="2"/>
        <v>15619.2</v>
      </c>
      <c r="P43" s="5560"/>
    </row>
    <row r="44" spans="1:16" x14ac:dyDescent="0.2">
      <c r="A44" s="5561">
        <v>17</v>
      </c>
      <c r="B44" s="5562">
        <v>4</v>
      </c>
      <c r="C44" s="5563">
        <v>4.1500000000000004</v>
      </c>
      <c r="D44" s="5564">
        <v>16000</v>
      </c>
      <c r="E44" s="5565">
        <f t="shared" si="0"/>
        <v>15619.2</v>
      </c>
      <c r="F44" s="5566">
        <v>49</v>
      </c>
      <c r="G44" s="5567">
        <v>12</v>
      </c>
      <c r="H44" s="5568">
        <v>12.15</v>
      </c>
      <c r="I44" s="5564">
        <v>16000</v>
      </c>
      <c r="J44" s="5565">
        <f t="shared" si="1"/>
        <v>15619.2</v>
      </c>
      <c r="K44" s="5566">
        <v>81</v>
      </c>
      <c r="L44" s="5568">
        <v>20</v>
      </c>
      <c r="M44" s="5567">
        <v>20.149999999999999</v>
      </c>
      <c r="N44" s="5564">
        <v>16000</v>
      </c>
      <c r="O44" s="5565">
        <f t="shared" si="2"/>
        <v>15619.2</v>
      </c>
      <c r="P44" s="5569"/>
    </row>
    <row r="45" spans="1:16" x14ac:dyDescent="0.2">
      <c r="A45" s="5570">
        <v>18</v>
      </c>
      <c r="B45" s="5570">
        <v>4.1500000000000004</v>
      </c>
      <c r="C45" s="5571">
        <v>4.3</v>
      </c>
      <c r="D45" s="5572">
        <v>16000</v>
      </c>
      <c r="E45" s="5573">
        <f t="shared" si="0"/>
        <v>15619.2</v>
      </c>
      <c r="F45" s="5574">
        <v>50</v>
      </c>
      <c r="G45" s="5575">
        <v>12.15</v>
      </c>
      <c r="H45" s="5571">
        <v>12.3</v>
      </c>
      <c r="I45" s="5572">
        <v>16000</v>
      </c>
      <c r="J45" s="5573">
        <f t="shared" si="1"/>
        <v>15619.2</v>
      </c>
      <c r="K45" s="5574">
        <v>82</v>
      </c>
      <c r="L45" s="5571">
        <v>20.149999999999999</v>
      </c>
      <c r="M45" s="5575">
        <v>20.3</v>
      </c>
      <c r="N45" s="5572">
        <v>16000</v>
      </c>
      <c r="O45" s="5573">
        <f t="shared" si="2"/>
        <v>15619.2</v>
      </c>
      <c r="P45" s="5576"/>
    </row>
    <row r="46" spans="1:16" x14ac:dyDescent="0.2">
      <c r="A46" s="5577">
        <v>19</v>
      </c>
      <c r="B46" s="5578">
        <v>4.3</v>
      </c>
      <c r="C46" s="5579">
        <v>4.45</v>
      </c>
      <c r="D46" s="5580">
        <v>16000</v>
      </c>
      <c r="E46" s="5581">
        <f t="shared" si="0"/>
        <v>15619.2</v>
      </c>
      <c r="F46" s="5582">
        <v>51</v>
      </c>
      <c r="G46" s="5583">
        <v>12.3</v>
      </c>
      <c r="H46" s="5584">
        <v>12.45</v>
      </c>
      <c r="I46" s="5580">
        <v>16000</v>
      </c>
      <c r="J46" s="5581">
        <f t="shared" si="1"/>
        <v>15619.2</v>
      </c>
      <c r="K46" s="5582">
        <v>83</v>
      </c>
      <c r="L46" s="5584">
        <v>20.3</v>
      </c>
      <c r="M46" s="5583">
        <v>20.45</v>
      </c>
      <c r="N46" s="5580">
        <v>16000</v>
      </c>
      <c r="O46" s="5581">
        <f t="shared" si="2"/>
        <v>15619.2</v>
      </c>
      <c r="P46" s="5585"/>
    </row>
    <row r="47" spans="1:16" x14ac:dyDescent="0.2">
      <c r="A47" s="5586">
        <v>20</v>
      </c>
      <c r="B47" s="5586">
        <v>4.45</v>
      </c>
      <c r="C47" s="5587">
        <v>5</v>
      </c>
      <c r="D47" s="5588">
        <v>16000</v>
      </c>
      <c r="E47" s="5589">
        <f t="shared" si="0"/>
        <v>15619.2</v>
      </c>
      <c r="F47" s="5590">
        <v>52</v>
      </c>
      <c r="G47" s="5591">
        <v>12.45</v>
      </c>
      <c r="H47" s="5587">
        <v>13</v>
      </c>
      <c r="I47" s="5588">
        <v>16000</v>
      </c>
      <c r="J47" s="5589">
        <f t="shared" si="1"/>
        <v>15619.2</v>
      </c>
      <c r="K47" s="5590">
        <v>84</v>
      </c>
      <c r="L47" s="5587">
        <v>20.45</v>
      </c>
      <c r="M47" s="5591">
        <v>21</v>
      </c>
      <c r="N47" s="5588">
        <v>16000</v>
      </c>
      <c r="O47" s="5589">
        <f t="shared" si="2"/>
        <v>15619.2</v>
      </c>
      <c r="P47" s="5592"/>
    </row>
    <row r="48" spans="1:16" x14ac:dyDescent="0.2">
      <c r="A48" s="5593">
        <v>21</v>
      </c>
      <c r="B48" s="5594">
        <v>5</v>
      </c>
      <c r="C48" s="5595">
        <v>5.15</v>
      </c>
      <c r="D48" s="5596">
        <v>16000</v>
      </c>
      <c r="E48" s="5597">
        <f t="shared" si="0"/>
        <v>15619.2</v>
      </c>
      <c r="F48" s="5598">
        <v>53</v>
      </c>
      <c r="G48" s="5594">
        <v>13</v>
      </c>
      <c r="H48" s="5599">
        <v>13.15</v>
      </c>
      <c r="I48" s="5596">
        <v>16000</v>
      </c>
      <c r="J48" s="5597">
        <f t="shared" si="1"/>
        <v>15619.2</v>
      </c>
      <c r="K48" s="5598">
        <v>85</v>
      </c>
      <c r="L48" s="5599">
        <v>21</v>
      </c>
      <c r="M48" s="5594">
        <v>21.15</v>
      </c>
      <c r="N48" s="5596">
        <v>16000</v>
      </c>
      <c r="O48" s="5597">
        <f t="shared" si="2"/>
        <v>15619.2</v>
      </c>
      <c r="P48" s="5600"/>
    </row>
    <row r="49" spans="1:16" x14ac:dyDescent="0.2">
      <c r="A49" s="5601">
        <v>22</v>
      </c>
      <c r="B49" s="5602">
        <v>5.15</v>
      </c>
      <c r="C49" s="5603">
        <v>5.3</v>
      </c>
      <c r="D49" s="5604">
        <v>16000</v>
      </c>
      <c r="E49" s="5605">
        <f t="shared" si="0"/>
        <v>15619.2</v>
      </c>
      <c r="F49" s="5606">
        <v>54</v>
      </c>
      <c r="G49" s="5607">
        <v>13.15</v>
      </c>
      <c r="H49" s="5603">
        <v>13.3</v>
      </c>
      <c r="I49" s="5604">
        <v>16000</v>
      </c>
      <c r="J49" s="5605">
        <f t="shared" si="1"/>
        <v>15619.2</v>
      </c>
      <c r="K49" s="5606">
        <v>86</v>
      </c>
      <c r="L49" s="5603">
        <v>21.15</v>
      </c>
      <c r="M49" s="5607">
        <v>21.3</v>
      </c>
      <c r="N49" s="5604">
        <v>16000</v>
      </c>
      <c r="O49" s="5605">
        <f t="shared" si="2"/>
        <v>15619.2</v>
      </c>
      <c r="P49" s="5608"/>
    </row>
    <row r="50" spans="1:16" x14ac:dyDescent="0.2">
      <c r="A50" s="5609">
        <v>23</v>
      </c>
      <c r="B50" s="5610">
        <v>5.3</v>
      </c>
      <c r="C50" s="5611">
        <v>5.45</v>
      </c>
      <c r="D50" s="5612">
        <v>16000</v>
      </c>
      <c r="E50" s="5613">
        <f t="shared" si="0"/>
        <v>15619.2</v>
      </c>
      <c r="F50" s="5614">
        <v>55</v>
      </c>
      <c r="G50" s="5610">
        <v>13.3</v>
      </c>
      <c r="H50" s="5615">
        <v>13.45</v>
      </c>
      <c r="I50" s="5612">
        <v>16000</v>
      </c>
      <c r="J50" s="5613">
        <f t="shared" si="1"/>
        <v>15619.2</v>
      </c>
      <c r="K50" s="5614">
        <v>87</v>
      </c>
      <c r="L50" s="5615">
        <v>21.3</v>
      </c>
      <c r="M50" s="5610">
        <v>21.45</v>
      </c>
      <c r="N50" s="5612">
        <v>16000</v>
      </c>
      <c r="O50" s="5613">
        <f t="shared" si="2"/>
        <v>15619.2</v>
      </c>
      <c r="P50" s="5616"/>
    </row>
    <row r="51" spans="1:16" x14ac:dyDescent="0.2">
      <c r="A51" s="5617">
        <v>24</v>
      </c>
      <c r="B51" s="5618">
        <v>5.45</v>
      </c>
      <c r="C51" s="5619">
        <v>6</v>
      </c>
      <c r="D51" s="5620">
        <v>16000</v>
      </c>
      <c r="E51" s="5621">
        <f t="shared" si="0"/>
        <v>15619.2</v>
      </c>
      <c r="F51" s="5622">
        <v>56</v>
      </c>
      <c r="G51" s="5623">
        <v>13.45</v>
      </c>
      <c r="H51" s="5619">
        <v>14</v>
      </c>
      <c r="I51" s="5620">
        <v>16000</v>
      </c>
      <c r="J51" s="5621">
        <f t="shared" si="1"/>
        <v>15619.2</v>
      </c>
      <c r="K51" s="5622">
        <v>88</v>
      </c>
      <c r="L51" s="5619">
        <v>21.45</v>
      </c>
      <c r="M51" s="5623">
        <v>22</v>
      </c>
      <c r="N51" s="5620">
        <v>16000</v>
      </c>
      <c r="O51" s="5621">
        <f t="shared" si="2"/>
        <v>15619.2</v>
      </c>
      <c r="P51" s="5624"/>
    </row>
    <row r="52" spans="1:16" x14ac:dyDescent="0.2">
      <c r="A52" s="5625">
        <v>25</v>
      </c>
      <c r="B52" s="5626">
        <v>6</v>
      </c>
      <c r="C52" s="5627">
        <v>6.15</v>
      </c>
      <c r="D52" s="5628">
        <v>16000</v>
      </c>
      <c r="E52" s="5629">
        <f t="shared" si="0"/>
        <v>15619.2</v>
      </c>
      <c r="F52" s="5630">
        <v>57</v>
      </c>
      <c r="G52" s="5626">
        <v>14</v>
      </c>
      <c r="H52" s="5631">
        <v>14.15</v>
      </c>
      <c r="I52" s="5628">
        <v>16000</v>
      </c>
      <c r="J52" s="5629">
        <f t="shared" si="1"/>
        <v>15619.2</v>
      </c>
      <c r="K52" s="5630">
        <v>89</v>
      </c>
      <c r="L52" s="5631">
        <v>22</v>
      </c>
      <c r="M52" s="5626">
        <v>22.15</v>
      </c>
      <c r="N52" s="5628">
        <v>16000</v>
      </c>
      <c r="O52" s="5629">
        <f t="shared" si="2"/>
        <v>15619.2</v>
      </c>
      <c r="P52" s="5632"/>
    </row>
    <row r="53" spans="1:16" x14ac:dyDescent="0.2">
      <c r="A53" s="5633">
        <v>26</v>
      </c>
      <c r="B53" s="5634">
        <v>6.15</v>
      </c>
      <c r="C53" s="5635">
        <v>6.3</v>
      </c>
      <c r="D53" s="5636">
        <v>16000</v>
      </c>
      <c r="E53" s="5637">
        <f t="shared" si="0"/>
        <v>15619.2</v>
      </c>
      <c r="F53" s="5638">
        <v>58</v>
      </c>
      <c r="G53" s="5639">
        <v>14.15</v>
      </c>
      <c r="H53" s="5635">
        <v>14.3</v>
      </c>
      <c r="I53" s="5636">
        <v>16000</v>
      </c>
      <c r="J53" s="5637">
        <f t="shared" si="1"/>
        <v>15619.2</v>
      </c>
      <c r="K53" s="5638">
        <v>90</v>
      </c>
      <c r="L53" s="5635">
        <v>22.15</v>
      </c>
      <c r="M53" s="5639">
        <v>22.3</v>
      </c>
      <c r="N53" s="5636">
        <v>16000</v>
      </c>
      <c r="O53" s="5637">
        <f t="shared" si="2"/>
        <v>15619.2</v>
      </c>
      <c r="P53" s="5640"/>
    </row>
    <row r="54" spans="1:16" x14ac:dyDescent="0.2">
      <c r="A54" s="5641">
        <v>27</v>
      </c>
      <c r="B54" s="5642">
        <v>6.3</v>
      </c>
      <c r="C54" s="5643">
        <v>6.45</v>
      </c>
      <c r="D54" s="5644">
        <v>16000</v>
      </c>
      <c r="E54" s="5645">
        <f t="shared" si="0"/>
        <v>15619.2</v>
      </c>
      <c r="F54" s="5646">
        <v>59</v>
      </c>
      <c r="G54" s="5642">
        <v>14.3</v>
      </c>
      <c r="H54" s="5647">
        <v>14.45</v>
      </c>
      <c r="I54" s="5644">
        <v>16000</v>
      </c>
      <c r="J54" s="5645">
        <f t="shared" si="1"/>
        <v>15619.2</v>
      </c>
      <c r="K54" s="5646">
        <v>91</v>
      </c>
      <c r="L54" s="5647">
        <v>22.3</v>
      </c>
      <c r="M54" s="5642">
        <v>22.45</v>
      </c>
      <c r="N54" s="5644">
        <v>16000</v>
      </c>
      <c r="O54" s="5645">
        <f t="shared" si="2"/>
        <v>15619.2</v>
      </c>
      <c r="P54" s="5648"/>
    </row>
    <row r="55" spans="1:16" x14ac:dyDescent="0.2">
      <c r="A55" s="5649">
        <v>28</v>
      </c>
      <c r="B55" s="5650">
        <v>6.45</v>
      </c>
      <c r="C55" s="5651">
        <v>7</v>
      </c>
      <c r="D55" s="5652">
        <v>16000</v>
      </c>
      <c r="E55" s="5653">
        <f t="shared" si="0"/>
        <v>15619.2</v>
      </c>
      <c r="F55" s="5654">
        <v>60</v>
      </c>
      <c r="G55" s="5655">
        <v>14.45</v>
      </c>
      <c r="H55" s="5655">
        <v>15</v>
      </c>
      <c r="I55" s="5652">
        <v>16000</v>
      </c>
      <c r="J55" s="5653">
        <f t="shared" si="1"/>
        <v>15619.2</v>
      </c>
      <c r="K55" s="5654">
        <v>92</v>
      </c>
      <c r="L55" s="5651">
        <v>22.45</v>
      </c>
      <c r="M55" s="5655">
        <v>23</v>
      </c>
      <c r="N55" s="5652">
        <v>16000</v>
      </c>
      <c r="O55" s="5653">
        <f t="shared" si="2"/>
        <v>15619.2</v>
      </c>
      <c r="P55" s="5656"/>
    </row>
    <row r="56" spans="1:16" x14ac:dyDescent="0.2">
      <c r="A56" s="5657">
        <v>29</v>
      </c>
      <c r="B56" s="5658">
        <v>7</v>
      </c>
      <c r="C56" s="5659">
        <v>7.15</v>
      </c>
      <c r="D56" s="5660">
        <v>16000</v>
      </c>
      <c r="E56" s="5661">
        <f t="shared" si="0"/>
        <v>15619.2</v>
      </c>
      <c r="F56" s="5662">
        <v>61</v>
      </c>
      <c r="G56" s="5658">
        <v>15</v>
      </c>
      <c r="H56" s="5658">
        <v>15.15</v>
      </c>
      <c r="I56" s="5660">
        <v>16000</v>
      </c>
      <c r="J56" s="5661">
        <f t="shared" si="1"/>
        <v>15619.2</v>
      </c>
      <c r="K56" s="5662">
        <v>93</v>
      </c>
      <c r="L56" s="5663">
        <v>23</v>
      </c>
      <c r="M56" s="5658">
        <v>23.15</v>
      </c>
      <c r="N56" s="5660">
        <v>16000</v>
      </c>
      <c r="O56" s="5661">
        <f t="shared" si="2"/>
        <v>15619.2</v>
      </c>
      <c r="P56" s="5664"/>
    </row>
    <row r="57" spans="1:16" x14ac:dyDescent="0.2">
      <c r="A57" s="5665">
        <v>30</v>
      </c>
      <c r="B57" s="5666">
        <v>7.15</v>
      </c>
      <c r="C57" s="5667">
        <v>7.3</v>
      </c>
      <c r="D57" s="5668">
        <v>16000</v>
      </c>
      <c r="E57" s="5669">
        <f t="shared" si="0"/>
        <v>15619.2</v>
      </c>
      <c r="F57" s="5670">
        <v>62</v>
      </c>
      <c r="G57" s="5671">
        <v>15.15</v>
      </c>
      <c r="H57" s="5671">
        <v>15.3</v>
      </c>
      <c r="I57" s="5668">
        <v>16000</v>
      </c>
      <c r="J57" s="5669">
        <f t="shared" si="1"/>
        <v>15619.2</v>
      </c>
      <c r="K57" s="5670">
        <v>94</v>
      </c>
      <c r="L57" s="5671">
        <v>23.15</v>
      </c>
      <c r="M57" s="5671">
        <v>23.3</v>
      </c>
      <c r="N57" s="5668">
        <v>16000</v>
      </c>
      <c r="O57" s="5669">
        <f t="shared" si="2"/>
        <v>15619.2</v>
      </c>
      <c r="P57" s="5672"/>
    </row>
    <row r="58" spans="1:16" x14ac:dyDescent="0.2">
      <c r="A58" s="5673">
        <v>31</v>
      </c>
      <c r="B58" s="5674">
        <v>7.3</v>
      </c>
      <c r="C58" s="5675">
        <v>7.45</v>
      </c>
      <c r="D58" s="5676">
        <v>16000</v>
      </c>
      <c r="E58" s="5677">
        <f t="shared" si="0"/>
        <v>15619.2</v>
      </c>
      <c r="F58" s="5678">
        <v>63</v>
      </c>
      <c r="G58" s="5674">
        <v>15.3</v>
      </c>
      <c r="H58" s="5674">
        <v>15.45</v>
      </c>
      <c r="I58" s="5676">
        <v>16000</v>
      </c>
      <c r="J58" s="5677">
        <f t="shared" si="1"/>
        <v>15619.2</v>
      </c>
      <c r="K58" s="5678">
        <v>95</v>
      </c>
      <c r="L58" s="5674">
        <v>23.3</v>
      </c>
      <c r="M58" s="5674">
        <v>23.45</v>
      </c>
      <c r="N58" s="5676">
        <v>16000</v>
      </c>
      <c r="O58" s="5677">
        <f t="shared" si="2"/>
        <v>15619.2</v>
      </c>
      <c r="P58" s="5679"/>
    </row>
    <row r="59" spans="1:16" x14ac:dyDescent="0.2">
      <c r="A59" s="5680">
        <v>32</v>
      </c>
      <c r="B59" s="5681">
        <v>7.45</v>
      </c>
      <c r="C59" s="5682">
        <v>8</v>
      </c>
      <c r="D59" s="5683">
        <v>16000</v>
      </c>
      <c r="E59" s="5684">
        <f t="shared" si="0"/>
        <v>15619.2</v>
      </c>
      <c r="F59" s="5685">
        <v>64</v>
      </c>
      <c r="G59" s="5686">
        <v>15.45</v>
      </c>
      <c r="H59" s="5686">
        <v>16</v>
      </c>
      <c r="I59" s="5683">
        <v>16000</v>
      </c>
      <c r="J59" s="5684">
        <f t="shared" si="1"/>
        <v>15619.2</v>
      </c>
      <c r="K59" s="5685">
        <v>96</v>
      </c>
      <c r="L59" s="5686">
        <v>23.45</v>
      </c>
      <c r="M59" s="5686">
        <v>24</v>
      </c>
      <c r="N59" s="5683">
        <v>16000</v>
      </c>
      <c r="O59" s="5684">
        <f t="shared" si="2"/>
        <v>15619.2</v>
      </c>
      <c r="P59" s="5687"/>
    </row>
    <row r="60" spans="1:16" x14ac:dyDescent="0.2">
      <c r="A60" s="5688" t="s">
        <v>27</v>
      </c>
      <c r="B60" s="5689"/>
      <c r="C60" s="5689"/>
      <c r="D60" s="5690">
        <f>SUM(D28:D59)</f>
        <v>512000</v>
      </c>
      <c r="E60" s="5691">
        <f>SUM(E28:E59)</f>
        <v>499814.40000000026</v>
      </c>
      <c r="F60" s="5689"/>
      <c r="G60" s="5689"/>
      <c r="H60" s="5689"/>
      <c r="I60" s="5690">
        <f>SUM(I28:I59)</f>
        <v>512000</v>
      </c>
      <c r="J60" s="5692">
        <f>SUM(J28:J59)</f>
        <v>499814.40000000026</v>
      </c>
      <c r="K60" s="5689"/>
      <c r="L60" s="5689"/>
      <c r="M60" s="5689"/>
      <c r="N60" s="5689">
        <f>SUM(N28:N59)</f>
        <v>512000</v>
      </c>
      <c r="O60" s="5692">
        <f>SUM(O28:O59)</f>
        <v>499814.40000000026</v>
      </c>
      <c r="P60" s="5693"/>
    </row>
    <row r="64" spans="1:16" x14ac:dyDescent="0.2">
      <c r="A64" t="s">
        <v>71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5694"/>
      <c r="B66" s="5695"/>
      <c r="C66" s="5695"/>
      <c r="D66" s="5696"/>
      <c r="E66" s="5695"/>
      <c r="F66" s="5695"/>
      <c r="G66" s="5695"/>
      <c r="H66" s="5695"/>
      <c r="I66" s="5696"/>
      <c r="J66" s="5697"/>
      <c r="K66" s="5695"/>
      <c r="L66" s="5695"/>
      <c r="M66" s="5695"/>
      <c r="N66" s="5695"/>
      <c r="O66" s="5695"/>
      <c r="P66" s="5698"/>
    </row>
    <row r="67" spans="1:16" x14ac:dyDescent="0.2">
      <c r="A67" s="5699" t="s">
        <v>28</v>
      </c>
      <c r="B67" s="5700"/>
      <c r="C67" s="5700"/>
      <c r="D67" s="5701"/>
      <c r="E67" s="5702"/>
      <c r="F67" s="5700"/>
      <c r="G67" s="5700"/>
      <c r="H67" s="5702"/>
      <c r="I67" s="5701"/>
      <c r="J67" s="5703"/>
      <c r="K67" s="5700"/>
      <c r="L67" s="5700"/>
      <c r="M67" s="5700"/>
      <c r="N67" s="5700"/>
      <c r="O67" s="5700"/>
      <c r="P67" s="5704"/>
    </row>
    <row r="68" spans="1:16" x14ac:dyDescent="0.2">
      <c r="A68" s="5705"/>
      <c r="B68" s="5706"/>
      <c r="C68" s="5706"/>
      <c r="D68" s="5706"/>
      <c r="E68" s="5706"/>
      <c r="F68" s="5706"/>
      <c r="G68" s="5706"/>
      <c r="H68" s="5706"/>
      <c r="I68" s="5706"/>
      <c r="J68" s="5706"/>
      <c r="K68" s="5706"/>
      <c r="L68" s="5707"/>
      <c r="M68" s="5707"/>
      <c r="N68" s="5707"/>
      <c r="O68" s="5707"/>
      <c r="P68" s="5708"/>
    </row>
    <row r="69" spans="1:16" x14ac:dyDescent="0.2">
      <c r="A69" s="5709"/>
      <c r="B69" s="5710"/>
      <c r="C69" s="5710"/>
      <c r="D69" s="5711"/>
      <c r="E69" s="5712"/>
      <c r="F69" s="5710"/>
      <c r="G69" s="5710"/>
      <c r="H69" s="5712"/>
      <c r="I69" s="5711"/>
      <c r="J69" s="5713"/>
      <c r="K69" s="5710"/>
      <c r="L69" s="5710"/>
      <c r="M69" s="5710"/>
      <c r="N69" s="5710"/>
      <c r="O69" s="5710"/>
      <c r="P69" s="5714"/>
    </row>
    <row r="70" spans="1:16" x14ac:dyDescent="0.2">
      <c r="A70" s="5715"/>
      <c r="B70" s="5716"/>
      <c r="C70" s="5716"/>
      <c r="D70" s="5717"/>
      <c r="E70" s="5718"/>
      <c r="F70" s="5716"/>
      <c r="G70" s="5716"/>
      <c r="H70" s="5718"/>
      <c r="I70" s="5717"/>
      <c r="J70" s="5716"/>
      <c r="K70" s="5716"/>
      <c r="L70" s="5716"/>
      <c r="M70" s="5716"/>
      <c r="N70" s="5716"/>
      <c r="O70" s="5716"/>
      <c r="P70" s="5719"/>
    </row>
    <row r="71" spans="1:16" x14ac:dyDescent="0.2">
      <c r="A71" s="5720"/>
      <c r="B71" s="5721"/>
      <c r="C71" s="5721"/>
      <c r="D71" s="5722"/>
      <c r="E71" s="5723"/>
      <c r="F71" s="5721"/>
      <c r="G71" s="5721"/>
      <c r="H71" s="5723"/>
      <c r="I71" s="5722"/>
      <c r="J71" s="5721"/>
      <c r="K71" s="5721"/>
      <c r="L71" s="5721"/>
      <c r="M71" s="5721"/>
      <c r="N71" s="5721"/>
      <c r="O71" s="5721"/>
      <c r="P71" s="5724"/>
    </row>
    <row r="72" spans="1:16" x14ac:dyDescent="0.2">
      <c r="A72" s="5725"/>
      <c r="B72" s="5726"/>
      <c r="C72" s="5726"/>
      <c r="D72" s="5727"/>
      <c r="E72" s="5728"/>
      <c r="F72" s="5726"/>
      <c r="G72" s="5726"/>
      <c r="H72" s="5728"/>
      <c r="I72" s="5727"/>
      <c r="J72" s="5726"/>
      <c r="K72" s="5726"/>
      <c r="L72" s="5726"/>
      <c r="M72" s="5726" t="s">
        <v>29</v>
      </c>
      <c r="N72" s="5726"/>
      <c r="O72" s="5726"/>
      <c r="P72" s="5729"/>
    </row>
    <row r="73" spans="1:16" x14ac:dyDescent="0.2">
      <c r="A73" s="5730"/>
      <c r="B73" s="5731"/>
      <c r="C73" s="5731"/>
      <c r="D73" s="5732"/>
      <c r="E73" s="5733"/>
      <c r="F73" s="5731"/>
      <c r="G73" s="5731"/>
      <c r="H73" s="5733"/>
      <c r="I73" s="5732"/>
      <c r="J73" s="5731"/>
      <c r="K73" s="5731"/>
      <c r="L73" s="5731"/>
      <c r="M73" s="5731" t="s">
        <v>30</v>
      </c>
      <c r="N73" s="5731"/>
      <c r="O73" s="5731"/>
      <c r="P73" s="5734"/>
    </row>
    <row r="74" spans="1:16" ht="15.75" x14ac:dyDescent="0.25">
      <c r="E74" s="5735"/>
      <c r="H74" s="5735"/>
    </row>
    <row r="75" spans="1:16" ht="15.75" x14ac:dyDescent="0.25">
      <c r="C75" s="5736"/>
      <c r="E75" s="5737"/>
      <c r="H75" s="5737"/>
    </row>
    <row r="76" spans="1:16" ht="15.75" x14ac:dyDescent="0.25">
      <c r="E76" s="5738"/>
      <c r="H76" s="5738"/>
    </row>
    <row r="77" spans="1:16" ht="15.75" x14ac:dyDescent="0.25">
      <c r="E77" s="5739"/>
      <c r="H77" s="5739"/>
    </row>
    <row r="78" spans="1:16" ht="15.75" x14ac:dyDescent="0.25">
      <c r="E78" s="5740"/>
      <c r="H78" s="5740"/>
    </row>
    <row r="79" spans="1:16" ht="15.75" x14ac:dyDescent="0.25">
      <c r="E79" s="5741"/>
      <c r="H79" s="5741"/>
    </row>
    <row r="80" spans="1:16" ht="15.75" x14ac:dyDescent="0.25">
      <c r="E80" s="5742"/>
      <c r="H80" s="5742"/>
    </row>
    <row r="81" spans="5:13" ht="15.75" x14ac:dyDescent="0.25">
      <c r="E81" s="5743"/>
      <c r="H81" s="5743"/>
    </row>
    <row r="82" spans="5:13" ht="15.75" x14ac:dyDescent="0.25">
      <c r="E82" s="5744"/>
      <c r="H82" s="5744"/>
    </row>
    <row r="83" spans="5:13" ht="15.75" x14ac:dyDescent="0.25">
      <c r="E83" s="5745"/>
      <c r="H83" s="5745"/>
    </row>
    <row r="84" spans="5:13" ht="15.75" x14ac:dyDescent="0.25">
      <c r="E84" s="5746"/>
      <c r="H84" s="5746"/>
    </row>
    <row r="85" spans="5:13" ht="15.75" x14ac:dyDescent="0.25">
      <c r="E85" s="5747"/>
      <c r="H85" s="5747"/>
    </row>
    <row r="86" spans="5:13" ht="15.75" x14ac:dyDescent="0.25">
      <c r="E86" s="5748"/>
      <c r="H86" s="5748"/>
    </row>
    <row r="87" spans="5:13" ht="15.75" x14ac:dyDescent="0.25">
      <c r="E87" s="5749"/>
      <c r="H87" s="5749"/>
    </row>
    <row r="88" spans="5:13" ht="15.75" x14ac:dyDescent="0.25">
      <c r="E88" s="5750"/>
      <c r="H88" s="5750"/>
    </row>
    <row r="89" spans="5:13" ht="15.75" x14ac:dyDescent="0.25">
      <c r="E89" s="5751"/>
      <c r="H89" s="5751"/>
    </row>
    <row r="90" spans="5:13" ht="15.75" x14ac:dyDescent="0.25">
      <c r="E90" s="5752"/>
      <c r="H90" s="5752"/>
    </row>
    <row r="91" spans="5:13" ht="15.75" x14ac:dyDescent="0.25">
      <c r="E91" s="5753"/>
      <c r="H91" s="5753"/>
    </row>
    <row r="92" spans="5:13" ht="15.75" x14ac:dyDescent="0.25">
      <c r="E92" s="5754"/>
      <c r="H92" s="5754"/>
    </row>
    <row r="93" spans="5:13" ht="15.75" x14ac:dyDescent="0.25">
      <c r="E93" s="5755"/>
      <c r="H93" s="5755"/>
    </row>
    <row r="94" spans="5:13" ht="15.75" x14ac:dyDescent="0.25">
      <c r="E94" s="5756"/>
      <c r="H94" s="5756"/>
    </row>
    <row r="95" spans="5:13" ht="15.75" x14ac:dyDescent="0.25">
      <c r="E95" s="5757"/>
      <c r="H95" s="5757"/>
    </row>
    <row r="96" spans="5:13" ht="15.75" x14ac:dyDescent="0.25">
      <c r="E96" s="5758"/>
      <c r="H96" s="5758"/>
      <c r="M96" s="5759" t="s">
        <v>8</v>
      </c>
    </row>
    <row r="97" spans="5:14" ht="15.75" x14ac:dyDescent="0.25">
      <c r="E97" s="5760"/>
      <c r="H97" s="5760"/>
    </row>
    <row r="98" spans="5:14" ht="15.75" x14ac:dyDescent="0.25">
      <c r="E98" s="5761"/>
      <c r="H98" s="5761"/>
    </row>
    <row r="99" spans="5:14" ht="15.75" x14ac:dyDescent="0.25">
      <c r="E99" s="5762"/>
      <c r="H99" s="5762"/>
    </row>
    <row r="101" spans="5:14" x14ac:dyDescent="0.2">
      <c r="N101" s="5763"/>
    </row>
    <row r="126" spans="4:4" x14ac:dyDescent="0.2">
      <c r="D126" s="5764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765"/>
      <c r="B1" s="5766"/>
      <c r="C1" s="5766"/>
      <c r="D1" s="5767"/>
      <c r="E1" s="5766"/>
      <c r="F1" s="5766"/>
      <c r="G1" s="5766"/>
      <c r="H1" s="5766"/>
      <c r="I1" s="5767"/>
      <c r="J1" s="5766"/>
      <c r="K1" s="5766"/>
      <c r="L1" s="5766"/>
      <c r="M1" s="5766"/>
      <c r="N1" s="5766"/>
      <c r="O1" s="5766"/>
      <c r="P1" s="5768"/>
    </row>
    <row r="2" spans="1:16" ht="12.75" customHeight="1" x14ac:dyDescent="0.2">
      <c r="A2" s="5769" t="s">
        <v>0</v>
      </c>
      <c r="B2" s="5770"/>
      <c r="C2" s="5770"/>
      <c r="D2" s="5770"/>
      <c r="E2" s="5770"/>
      <c r="F2" s="5770"/>
      <c r="G2" s="5770"/>
      <c r="H2" s="5770"/>
      <c r="I2" s="5770"/>
      <c r="J2" s="5770"/>
      <c r="K2" s="5770"/>
      <c r="L2" s="5770"/>
      <c r="M2" s="5770"/>
      <c r="N2" s="5770"/>
      <c r="O2" s="5770"/>
      <c r="P2" s="5771"/>
    </row>
    <row r="3" spans="1:16" ht="12.75" customHeight="1" x14ac:dyDescent="0.2">
      <c r="A3" s="5772"/>
      <c r="B3" s="5773"/>
      <c r="C3" s="5773"/>
      <c r="D3" s="5773"/>
      <c r="E3" s="5773"/>
      <c r="F3" s="5773"/>
      <c r="G3" s="5773"/>
      <c r="H3" s="5773"/>
      <c r="I3" s="5773"/>
      <c r="J3" s="5773"/>
      <c r="K3" s="5773"/>
      <c r="L3" s="5773"/>
      <c r="M3" s="5773"/>
      <c r="N3" s="5773"/>
      <c r="O3" s="5773"/>
      <c r="P3" s="5774"/>
    </row>
    <row r="4" spans="1:16" ht="12.75" customHeight="1" x14ac:dyDescent="0.2">
      <c r="A4" s="5775" t="s">
        <v>72</v>
      </c>
      <c r="B4" s="5776"/>
      <c r="C4" s="5776"/>
      <c r="D4" s="5776"/>
      <c r="E4" s="5776"/>
      <c r="F4" s="5776"/>
      <c r="G4" s="5776"/>
      <c r="H4" s="5776"/>
      <c r="I4" s="5776"/>
      <c r="J4" s="5777"/>
      <c r="K4" s="5778"/>
      <c r="L4" s="5778"/>
      <c r="M4" s="5778"/>
      <c r="N4" s="5778"/>
      <c r="O4" s="5778"/>
      <c r="P4" s="5779"/>
    </row>
    <row r="5" spans="1:16" ht="12.75" customHeight="1" x14ac:dyDescent="0.2">
      <c r="A5" s="5780"/>
      <c r="B5" s="5781"/>
      <c r="C5" s="5781"/>
      <c r="D5" s="5782"/>
      <c r="E5" s="5781"/>
      <c r="F5" s="5781"/>
      <c r="G5" s="5781"/>
      <c r="H5" s="5781"/>
      <c r="I5" s="5782"/>
      <c r="J5" s="5781"/>
      <c r="K5" s="5781"/>
      <c r="L5" s="5781"/>
      <c r="M5" s="5781"/>
      <c r="N5" s="5781"/>
      <c r="O5" s="5781"/>
      <c r="P5" s="5783"/>
    </row>
    <row r="6" spans="1:16" ht="12.75" customHeight="1" x14ac:dyDescent="0.2">
      <c r="A6" s="5784" t="s">
        <v>2</v>
      </c>
      <c r="B6" s="5785"/>
      <c r="C6" s="5785"/>
      <c r="D6" s="5786"/>
      <c r="E6" s="5785"/>
      <c r="F6" s="5785"/>
      <c r="G6" s="5785"/>
      <c r="H6" s="5785"/>
      <c r="I6" s="5786"/>
      <c r="J6" s="5785"/>
      <c r="K6" s="5785"/>
      <c r="L6" s="5785"/>
      <c r="M6" s="5785"/>
      <c r="N6" s="5785"/>
      <c r="O6" s="5785"/>
      <c r="P6" s="5787"/>
    </row>
    <row r="7" spans="1:16" ht="12.75" customHeight="1" x14ac:dyDescent="0.2">
      <c r="A7" s="5788" t="s">
        <v>3</v>
      </c>
      <c r="B7" s="5789"/>
      <c r="C7" s="5789"/>
      <c r="D7" s="5790"/>
      <c r="E7" s="5789"/>
      <c r="F7" s="5789"/>
      <c r="G7" s="5789"/>
      <c r="H7" s="5789"/>
      <c r="I7" s="5790"/>
      <c r="J7" s="5789"/>
      <c r="K7" s="5789"/>
      <c r="L7" s="5789"/>
      <c r="M7" s="5789"/>
      <c r="N7" s="5789"/>
      <c r="O7" s="5789"/>
      <c r="P7" s="5791"/>
    </row>
    <row r="8" spans="1:16" ht="12.75" customHeight="1" x14ac:dyDescent="0.2">
      <c r="A8" s="5792" t="s">
        <v>4</v>
      </c>
      <c r="B8" s="5793"/>
      <c r="C8" s="5793"/>
      <c r="D8" s="5794"/>
      <c r="E8" s="5793"/>
      <c r="F8" s="5793"/>
      <c r="G8" s="5793"/>
      <c r="H8" s="5793"/>
      <c r="I8" s="5794"/>
      <c r="J8" s="5793"/>
      <c r="K8" s="5793"/>
      <c r="L8" s="5793"/>
      <c r="M8" s="5793"/>
      <c r="N8" s="5793"/>
      <c r="O8" s="5793"/>
      <c r="P8" s="5795"/>
    </row>
    <row r="9" spans="1:16" ht="12.75" customHeight="1" x14ac:dyDescent="0.2">
      <c r="A9" s="5796" t="s">
        <v>5</v>
      </c>
      <c r="B9" s="5797"/>
      <c r="C9" s="5797"/>
      <c r="D9" s="5798"/>
      <c r="E9" s="5797"/>
      <c r="F9" s="5797"/>
      <c r="G9" s="5797"/>
      <c r="H9" s="5797"/>
      <c r="I9" s="5798"/>
      <c r="J9" s="5797"/>
      <c r="K9" s="5797"/>
      <c r="L9" s="5797"/>
      <c r="M9" s="5797"/>
      <c r="N9" s="5797"/>
      <c r="O9" s="5797"/>
      <c r="P9" s="5799"/>
    </row>
    <row r="10" spans="1:16" ht="12.75" customHeight="1" x14ac:dyDescent="0.2">
      <c r="A10" s="5800" t="s">
        <v>6</v>
      </c>
      <c r="B10" s="5801"/>
      <c r="C10" s="5801"/>
      <c r="D10" s="5802"/>
      <c r="E10" s="5801"/>
      <c r="F10" s="5801"/>
      <c r="G10" s="5801"/>
      <c r="H10" s="5801"/>
      <c r="I10" s="5802"/>
      <c r="J10" s="5801"/>
      <c r="K10" s="5801"/>
      <c r="L10" s="5801"/>
      <c r="M10" s="5801"/>
      <c r="N10" s="5801"/>
      <c r="O10" s="5801"/>
      <c r="P10" s="5803"/>
    </row>
    <row r="11" spans="1:16" ht="12.75" customHeight="1" x14ac:dyDescent="0.2">
      <c r="A11" s="5804"/>
      <c r="B11" s="5805"/>
      <c r="C11" s="5805"/>
      <c r="D11" s="5806"/>
      <c r="E11" s="5805"/>
      <c r="F11" s="5805"/>
      <c r="G11" s="5807"/>
      <c r="H11" s="5805"/>
      <c r="I11" s="5806"/>
      <c r="J11" s="5805"/>
      <c r="K11" s="5805"/>
      <c r="L11" s="5805"/>
      <c r="M11" s="5805"/>
      <c r="N11" s="5805"/>
      <c r="O11" s="5805"/>
      <c r="P11" s="5808"/>
    </row>
    <row r="12" spans="1:16" ht="12.75" customHeight="1" x14ac:dyDescent="0.2">
      <c r="A12" s="5809" t="s">
        <v>73</v>
      </c>
      <c r="B12" s="5810"/>
      <c r="C12" s="5810"/>
      <c r="D12" s="5811"/>
      <c r="E12" s="5810" t="s">
        <v>8</v>
      </c>
      <c r="F12" s="5810"/>
      <c r="G12" s="5810"/>
      <c r="H12" s="5810"/>
      <c r="I12" s="5811"/>
      <c r="J12" s="5810"/>
      <c r="K12" s="5810"/>
      <c r="L12" s="5810"/>
      <c r="M12" s="5810"/>
      <c r="N12" s="5812" t="s">
        <v>74</v>
      </c>
      <c r="O12" s="5810"/>
      <c r="P12" s="5813"/>
    </row>
    <row r="13" spans="1:16" ht="12.75" customHeight="1" x14ac:dyDescent="0.2">
      <c r="A13" s="5814"/>
      <c r="B13" s="5815"/>
      <c r="C13" s="5815"/>
      <c r="D13" s="5816"/>
      <c r="E13" s="5815"/>
      <c r="F13" s="5815"/>
      <c r="G13" s="5815"/>
      <c r="H13" s="5815"/>
      <c r="I13" s="5816"/>
      <c r="J13" s="5815"/>
      <c r="K13" s="5815"/>
      <c r="L13" s="5815"/>
      <c r="M13" s="5815"/>
      <c r="N13" s="5815"/>
      <c r="O13" s="5815"/>
      <c r="P13" s="5817"/>
    </row>
    <row r="14" spans="1:16" ht="12.75" customHeight="1" x14ac:dyDescent="0.2">
      <c r="A14" s="5818" t="s">
        <v>10</v>
      </c>
      <c r="B14" s="5819"/>
      <c r="C14" s="5819"/>
      <c r="D14" s="5820"/>
      <c r="E14" s="5819"/>
      <c r="F14" s="5819"/>
      <c r="G14" s="5819"/>
      <c r="H14" s="5819"/>
      <c r="I14" s="5820"/>
      <c r="J14" s="5819"/>
      <c r="K14" s="5819"/>
      <c r="L14" s="5819"/>
      <c r="M14" s="5819"/>
      <c r="N14" s="5821"/>
      <c r="O14" s="5822"/>
      <c r="P14" s="5823"/>
    </row>
    <row r="15" spans="1:16" ht="12.75" customHeight="1" x14ac:dyDescent="0.2">
      <c r="A15" s="5824"/>
      <c r="B15" s="5825"/>
      <c r="C15" s="5825"/>
      <c r="D15" s="5826"/>
      <c r="E15" s="5825"/>
      <c r="F15" s="5825"/>
      <c r="G15" s="5825"/>
      <c r="H15" s="5825"/>
      <c r="I15" s="5826"/>
      <c r="J15" s="5825"/>
      <c r="K15" s="5825"/>
      <c r="L15" s="5825"/>
      <c r="M15" s="5825"/>
      <c r="N15" s="5827" t="s">
        <v>11</v>
      </c>
      <c r="O15" s="5828" t="s">
        <v>12</v>
      </c>
      <c r="P15" s="5829"/>
    </row>
    <row r="16" spans="1:16" ht="12.75" customHeight="1" x14ac:dyDescent="0.2">
      <c r="A16" s="5830" t="s">
        <v>13</v>
      </c>
      <c r="B16" s="5831"/>
      <c r="C16" s="5831"/>
      <c r="D16" s="5832"/>
      <c r="E16" s="5831"/>
      <c r="F16" s="5831"/>
      <c r="G16" s="5831"/>
      <c r="H16" s="5831"/>
      <c r="I16" s="5832"/>
      <c r="J16" s="5831"/>
      <c r="K16" s="5831"/>
      <c r="L16" s="5831"/>
      <c r="M16" s="5831"/>
      <c r="N16" s="5833"/>
      <c r="O16" s="5834"/>
      <c r="P16" s="5834"/>
    </row>
    <row r="17" spans="1:47" ht="12.75" customHeight="1" x14ac:dyDescent="0.2">
      <c r="A17" s="5835" t="s">
        <v>14</v>
      </c>
      <c r="B17" s="5836"/>
      <c r="C17" s="5836"/>
      <c r="D17" s="5837"/>
      <c r="E17" s="5836"/>
      <c r="F17" s="5836"/>
      <c r="G17" s="5836"/>
      <c r="H17" s="5836"/>
      <c r="I17" s="5837"/>
      <c r="J17" s="5836"/>
      <c r="K17" s="5836"/>
      <c r="L17" s="5836"/>
      <c r="M17" s="5836"/>
      <c r="N17" s="5838" t="s">
        <v>15</v>
      </c>
      <c r="O17" s="5839" t="s">
        <v>16</v>
      </c>
      <c r="P17" s="5840"/>
    </row>
    <row r="18" spans="1:47" ht="12.75" customHeight="1" x14ac:dyDescent="0.2">
      <c r="A18" s="5841"/>
      <c r="B18" s="5842"/>
      <c r="C18" s="5842"/>
      <c r="D18" s="5843"/>
      <c r="E18" s="5842"/>
      <c r="F18" s="5842"/>
      <c r="G18" s="5842"/>
      <c r="H18" s="5842"/>
      <c r="I18" s="5843"/>
      <c r="J18" s="5842"/>
      <c r="K18" s="5842"/>
      <c r="L18" s="5842"/>
      <c r="M18" s="5842"/>
      <c r="N18" s="5844"/>
      <c r="O18" s="5845"/>
      <c r="P18" s="5846" t="s">
        <v>8</v>
      </c>
    </row>
    <row r="19" spans="1:47" ht="12.75" customHeight="1" x14ac:dyDescent="0.2">
      <c r="A19" s="5847"/>
      <c r="B19" s="5848"/>
      <c r="C19" s="5848"/>
      <c r="D19" s="5849"/>
      <c r="E19" s="5848"/>
      <c r="F19" s="5848"/>
      <c r="G19" s="5848"/>
      <c r="H19" s="5848"/>
      <c r="I19" s="5849"/>
      <c r="J19" s="5848"/>
      <c r="K19" s="5850"/>
      <c r="L19" s="5848" t="s">
        <v>17</v>
      </c>
      <c r="M19" s="5848"/>
      <c r="N19" s="5851"/>
      <c r="O19" s="5852"/>
      <c r="P19" s="5853"/>
      <c r="AU19" s="5854"/>
    </row>
    <row r="20" spans="1:47" ht="12.75" customHeight="1" x14ac:dyDescent="0.2">
      <c r="A20" s="5855"/>
      <c r="B20" s="5856"/>
      <c r="C20" s="5856"/>
      <c r="D20" s="5857"/>
      <c r="E20" s="5856"/>
      <c r="F20" s="5856"/>
      <c r="G20" s="5856"/>
      <c r="H20" s="5856"/>
      <c r="I20" s="5857"/>
      <c r="J20" s="5856"/>
      <c r="K20" s="5856"/>
      <c r="L20" s="5856"/>
      <c r="M20" s="5856"/>
      <c r="N20" s="5858"/>
      <c r="O20" s="5859"/>
      <c r="P20" s="5860"/>
    </row>
    <row r="21" spans="1:47" ht="12.75" customHeight="1" x14ac:dyDescent="0.2">
      <c r="A21" s="5861"/>
      <c r="B21" s="5862"/>
      <c r="C21" s="5863"/>
      <c r="D21" s="5863"/>
      <c r="E21" s="5862"/>
      <c r="F21" s="5862"/>
      <c r="G21" s="5862"/>
      <c r="H21" s="5862" t="s">
        <v>8</v>
      </c>
      <c r="I21" s="5864"/>
      <c r="J21" s="5862"/>
      <c r="K21" s="5862"/>
      <c r="L21" s="5862"/>
      <c r="M21" s="5862"/>
      <c r="N21" s="5865"/>
      <c r="O21" s="5866"/>
      <c r="P21" s="5867"/>
    </row>
    <row r="22" spans="1:47" ht="12.75" customHeight="1" x14ac:dyDescent="0.2">
      <c r="A22" s="5868"/>
      <c r="B22" s="5869"/>
      <c r="C22" s="5869"/>
      <c r="D22" s="5870"/>
      <c r="E22" s="5869"/>
      <c r="F22" s="5869"/>
      <c r="G22" s="5869"/>
      <c r="H22" s="5869"/>
      <c r="I22" s="5870"/>
      <c r="J22" s="5869"/>
      <c r="K22" s="5869"/>
      <c r="L22" s="5869"/>
      <c r="M22" s="5869"/>
      <c r="N22" s="5869"/>
      <c r="O22" s="5869"/>
      <c r="P22" s="5871"/>
    </row>
    <row r="23" spans="1:47" ht="12.75" customHeight="1" x14ac:dyDescent="0.2">
      <c r="A23" s="5872" t="s">
        <v>18</v>
      </c>
      <c r="B23" s="5873"/>
      <c r="C23" s="5873"/>
      <c r="D23" s="5874"/>
      <c r="E23" s="5875" t="s">
        <v>19</v>
      </c>
      <c r="F23" s="5875"/>
      <c r="G23" s="5875"/>
      <c r="H23" s="5875"/>
      <c r="I23" s="5875"/>
      <c r="J23" s="5875"/>
      <c r="K23" s="5875"/>
      <c r="L23" s="5875"/>
      <c r="M23" s="5873"/>
      <c r="N23" s="5873"/>
      <c r="O23" s="5873"/>
      <c r="P23" s="5876"/>
    </row>
    <row r="24" spans="1:47" x14ac:dyDescent="0.25">
      <c r="A24" s="5877"/>
      <c r="B24" s="5878"/>
      <c r="C24" s="5878"/>
      <c r="D24" s="5879"/>
      <c r="E24" s="5880" t="s">
        <v>20</v>
      </c>
      <c r="F24" s="5880"/>
      <c r="G24" s="5880"/>
      <c r="H24" s="5880"/>
      <c r="I24" s="5880"/>
      <c r="J24" s="5880"/>
      <c r="K24" s="5880"/>
      <c r="L24" s="5880"/>
      <c r="M24" s="5878"/>
      <c r="N24" s="5878"/>
      <c r="O24" s="5878"/>
      <c r="P24" s="5881"/>
    </row>
    <row r="25" spans="1:47" ht="12.75" customHeight="1" x14ac:dyDescent="0.2">
      <c r="A25" s="5882"/>
      <c r="B25" s="5883" t="s">
        <v>21</v>
      </c>
      <c r="C25" s="5884"/>
      <c r="D25" s="5884"/>
      <c r="E25" s="5884"/>
      <c r="F25" s="5884"/>
      <c r="G25" s="5884"/>
      <c r="H25" s="5884"/>
      <c r="I25" s="5884"/>
      <c r="J25" s="5884"/>
      <c r="K25" s="5884"/>
      <c r="L25" s="5884"/>
      <c r="M25" s="5884"/>
      <c r="N25" s="5884"/>
      <c r="O25" s="5885"/>
      <c r="P25" s="5886"/>
    </row>
    <row r="26" spans="1:47" ht="12.75" customHeight="1" x14ac:dyDescent="0.2">
      <c r="A26" s="5887" t="s">
        <v>22</v>
      </c>
      <c r="B26" s="5888" t="s">
        <v>23</v>
      </c>
      <c r="C26" s="5888"/>
      <c r="D26" s="5887" t="s">
        <v>24</v>
      </c>
      <c r="E26" s="5887" t="s">
        <v>25</v>
      </c>
      <c r="F26" s="5887" t="s">
        <v>22</v>
      </c>
      <c r="G26" s="5888" t="s">
        <v>23</v>
      </c>
      <c r="H26" s="5888"/>
      <c r="I26" s="5887" t="s">
        <v>24</v>
      </c>
      <c r="J26" s="5887" t="s">
        <v>25</v>
      </c>
      <c r="K26" s="5887" t="s">
        <v>22</v>
      </c>
      <c r="L26" s="5888" t="s">
        <v>23</v>
      </c>
      <c r="M26" s="5888"/>
      <c r="N26" s="5889" t="s">
        <v>24</v>
      </c>
      <c r="O26" s="5887" t="s">
        <v>25</v>
      </c>
      <c r="P26" s="5890"/>
    </row>
    <row r="27" spans="1:47" ht="12.75" customHeight="1" x14ac:dyDescent="0.2">
      <c r="A27" s="5891"/>
      <c r="B27" s="5892" t="s">
        <v>26</v>
      </c>
      <c r="C27" s="5892" t="s">
        <v>2</v>
      </c>
      <c r="D27" s="5891"/>
      <c r="E27" s="5891"/>
      <c r="F27" s="5891"/>
      <c r="G27" s="5892" t="s">
        <v>26</v>
      </c>
      <c r="H27" s="5892" t="s">
        <v>2</v>
      </c>
      <c r="I27" s="5891"/>
      <c r="J27" s="5891"/>
      <c r="K27" s="5891"/>
      <c r="L27" s="5892" t="s">
        <v>26</v>
      </c>
      <c r="M27" s="5892" t="s">
        <v>2</v>
      </c>
      <c r="N27" s="5893"/>
      <c r="O27" s="5891"/>
      <c r="P27" s="5894"/>
    </row>
    <row r="28" spans="1:47" ht="12.75" customHeight="1" x14ac:dyDescent="0.2">
      <c r="A28" s="5895">
        <v>1</v>
      </c>
      <c r="B28" s="5896">
        <v>0</v>
      </c>
      <c r="C28" s="5897">
        <v>0.15</v>
      </c>
      <c r="D28" s="5898">
        <v>16000</v>
      </c>
      <c r="E28" s="5899">
        <f t="shared" ref="E28:E59" si="0">D28*(100-2.38)/100</f>
        <v>15619.2</v>
      </c>
      <c r="F28" s="5900">
        <v>33</v>
      </c>
      <c r="G28" s="5901">
        <v>8</v>
      </c>
      <c r="H28" s="5901">
        <v>8.15</v>
      </c>
      <c r="I28" s="5898">
        <v>16000</v>
      </c>
      <c r="J28" s="5899">
        <f t="shared" ref="J28:J59" si="1">I28*(100-2.38)/100</f>
        <v>15619.2</v>
      </c>
      <c r="K28" s="5900">
        <v>65</v>
      </c>
      <c r="L28" s="5901">
        <v>16</v>
      </c>
      <c r="M28" s="5901">
        <v>16.149999999999999</v>
      </c>
      <c r="N28" s="5898">
        <v>16000</v>
      </c>
      <c r="O28" s="5899">
        <f t="shared" ref="O28:O59" si="2">N28*(100-2.38)/100</f>
        <v>15619.2</v>
      </c>
      <c r="P28" s="5902"/>
    </row>
    <row r="29" spans="1:47" ht="12.75" customHeight="1" x14ac:dyDescent="0.2">
      <c r="A29" s="5903">
        <v>2</v>
      </c>
      <c r="B29" s="5903">
        <v>0.15</v>
      </c>
      <c r="C29" s="5904">
        <v>0.3</v>
      </c>
      <c r="D29" s="5905">
        <v>16000</v>
      </c>
      <c r="E29" s="5906">
        <f t="shared" si="0"/>
        <v>15619.2</v>
      </c>
      <c r="F29" s="5907">
        <v>34</v>
      </c>
      <c r="G29" s="5908">
        <v>8.15</v>
      </c>
      <c r="H29" s="5908">
        <v>8.3000000000000007</v>
      </c>
      <c r="I29" s="5905">
        <v>16000</v>
      </c>
      <c r="J29" s="5906">
        <f t="shared" si="1"/>
        <v>15619.2</v>
      </c>
      <c r="K29" s="5907">
        <v>66</v>
      </c>
      <c r="L29" s="5908">
        <v>16.149999999999999</v>
      </c>
      <c r="M29" s="5908">
        <v>16.3</v>
      </c>
      <c r="N29" s="5905">
        <v>16000</v>
      </c>
      <c r="O29" s="5906">
        <f t="shared" si="2"/>
        <v>15619.2</v>
      </c>
      <c r="P29" s="5909"/>
    </row>
    <row r="30" spans="1:47" ht="12.75" customHeight="1" x14ac:dyDescent="0.2">
      <c r="A30" s="5910">
        <v>3</v>
      </c>
      <c r="B30" s="5911">
        <v>0.3</v>
      </c>
      <c r="C30" s="5912">
        <v>0.45</v>
      </c>
      <c r="D30" s="5913">
        <v>16000</v>
      </c>
      <c r="E30" s="5914">
        <f t="shared" si="0"/>
        <v>15619.2</v>
      </c>
      <c r="F30" s="5915">
        <v>35</v>
      </c>
      <c r="G30" s="5916">
        <v>8.3000000000000007</v>
      </c>
      <c r="H30" s="5916">
        <v>8.4499999999999993</v>
      </c>
      <c r="I30" s="5913">
        <v>16000</v>
      </c>
      <c r="J30" s="5914">
        <f t="shared" si="1"/>
        <v>15619.2</v>
      </c>
      <c r="K30" s="5915">
        <v>67</v>
      </c>
      <c r="L30" s="5916">
        <v>16.3</v>
      </c>
      <c r="M30" s="5916">
        <v>16.45</v>
      </c>
      <c r="N30" s="5913">
        <v>16000</v>
      </c>
      <c r="O30" s="5914">
        <f t="shared" si="2"/>
        <v>15619.2</v>
      </c>
      <c r="P30" s="5917"/>
      <c r="V30" s="5918"/>
    </row>
    <row r="31" spans="1:47" ht="12.75" customHeight="1" x14ac:dyDescent="0.2">
      <c r="A31" s="5919">
        <v>4</v>
      </c>
      <c r="B31" s="5919">
        <v>0.45</v>
      </c>
      <c r="C31" s="5920">
        <v>1</v>
      </c>
      <c r="D31" s="5921">
        <v>16000</v>
      </c>
      <c r="E31" s="5922">
        <f t="shared" si="0"/>
        <v>15619.2</v>
      </c>
      <c r="F31" s="5923">
        <v>36</v>
      </c>
      <c r="G31" s="5920">
        <v>8.4499999999999993</v>
      </c>
      <c r="H31" s="5920">
        <v>9</v>
      </c>
      <c r="I31" s="5921">
        <v>16000</v>
      </c>
      <c r="J31" s="5922">
        <f t="shared" si="1"/>
        <v>15619.2</v>
      </c>
      <c r="K31" s="5923">
        <v>68</v>
      </c>
      <c r="L31" s="5920">
        <v>16.45</v>
      </c>
      <c r="M31" s="5920">
        <v>17</v>
      </c>
      <c r="N31" s="5921">
        <v>16000</v>
      </c>
      <c r="O31" s="5922">
        <f t="shared" si="2"/>
        <v>15619.2</v>
      </c>
      <c r="P31" s="5924"/>
    </row>
    <row r="32" spans="1:47" ht="12.75" customHeight="1" x14ac:dyDescent="0.2">
      <c r="A32" s="5925">
        <v>5</v>
      </c>
      <c r="B32" s="5926">
        <v>1</v>
      </c>
      <c r="C32" s="5927">
        <v>1.1499999999999999</v>
      </c>
      <c r="D32" s="5928">
        <v>16000</v>
      </c>
      <c r="E32" s="5929">
        <f t="shared" si="0"/>
        <v>15619.2</v>
      </c>
      <c r="F32" s="5930">
        <v>37</v>
      </c>
      <c r="G32" s="5926">
        <v>9</v>
      </c>
      <c r="H32" s="5926">
        <v>9.15</v>
      </c>
      <c r="I32" s="5928">
        <v>16000</v>
      </c>
      <c r="J32" s="5929">
        <f t="shared" si="1"/>
        <v>15619.2</v>
      </c>
      <c r="K32" s="5930">
        <v>69</v>
      </c>
      <c r="L32" s="5926">
        <v>17</v>
      </c>
      <c r="M32" s="5926">
        <v>17.149999999999999</v>
      </c>
      <c r="N32" s="5928">
        <v>16000</v>
      </c>
      <c r="O32" s="5929">
        <f t="shared" si="2"/>
        <v>15619.2</v>
      </c>
      <c r="P32" s="5931"/>
      <c r="AQ32" s="5928"/>
    </row>
    <row r="33" spans="1:16" ht="12.75" customHeight="1" x14ac:dyDescent="0.2">
      <c r="A33" s="5932">
        <v>6</v>
      </c>
      <c r="B33" s="5933">
        <v>1.1499999999999999</v>
      </c>
      <c r="C33" s="5934">
        <v>1.3</v>
      </c>
      <c r="D33" s="5935">
        <v>16000</v>
      </c>
      <c r="E33" s="5936">
        <f t="shared" si="0"/>
        <v>15619.2</v>
      </c>
      <c r="F33" s="5937">
        <v>38</v>
      </c>
      <c r="G33" s="5934">
        <v>9.15</v>
      </c>
      <c r="H33" s="5934">
        <v>9.3000000000000007</v>
      </c>
      <c r="I33" s="5935">
        <v>16000</v>
      </c>
      <c r="J33" s="5936">
        <f t="shared" si="1"/>
        <v>15619.2</v>
      </c>
      <c r="K33" s="5937">
        <v>70</v>
      </c>
      <c r="L33" s="5934">
        <v>17.149999999999999</v>
      </c>
      <c r="M33" s="5934">
        <v>17.3</v>
      </c>
      <c r="N33" s="5935">
        <v>16000</v>
      </c>
      <c r="O33" s="5936">
        <f t="shared" si="2"/>
        <v>15619.2</v>
      </c>
      <c r="P33" s="5938"/>
    </row>
    <row r="34" spans="1:16" x14ac:dyDescent="0.2">
      <c r="A34" s="5939">
        <v>7</v>
      </c>
      <c r="B34" s="5940">
        <v>1.3</v>
      </c>
      <c r="C34" s="5941">
        <v>1.45</v>
      </c>
      <c r="D34" s="5942">
        <v>16000</v>
      </c>
      <c r="E34" s="5943">
        <f t="shared" si="0"/>
        <v>15619.2</v>
      </c>
      <c r="F34" s="5944">
        <v>39</v>
      </c>
      <c r="G34" s="5945">
        <v>9.3000000000000007</v>
      </c>
      <c r="H34" s="5945">
        <v>9.4499999999999993</v>
      </c>
      <c r="I34" s="5942">
        <v>16000</v>
      </c>
      <c r="J34" s="5943">
        <f t="shared" si="1"/>
        <v>15619.2</v>
      </c>
      <c r="K34" s="5944">
        <v>71</v>
      </c>
      <c r="L34" s="5945">
        <v>17.3</v>
      </c>
      <c r="M34" s="5945">
        <v>17.45</v>
      </c>
      <c r="N34" s="5942">
        <v>16000</v>
      </c>
      <c r="O34" s="5943">
        <f t="shared" si="2"/>
        <v>15619.2</v>
      </c>
      <c r="P34" s="5946"/>
    </row>
    <row r="35" spans="1:16" x14ac:dyDescent="0.2">
      <c r="A35" s="5947">
        <v>8</v>
      </c>
      <c r="B35" s="5947">
        <v>1.45</v>
      </c>
      <c r="C35" s="5948">
        <v>2</v>
      </c>
      <c r="D35" s="5949">
        <v>16000</v>
      </c>
      <c r="E35" s="5950">
        <f t="shared" si="0"/>
        <v>15619.2</v>
      </c>
      <c r="F35" s="5951">
        <v>40</v>
      </c>
      <c r="G35" s="5948">
        <v>9.4499999999999993</v>
      </c>
      <c r="H35" s="5948">
        <v>10</v>
      </c>
      <c r="I35" s="5949">
        <v>16000</v>
      </c>
      <c r="J35" s="5950">
        <f t="shared" si="1"/>
        <v>15619.2</v>
      </c>
      <c r="K35" s="5951">
        <v>72</v>
      </c>
      <c r="L35" s="5952">
        <v>17.45</v>
      </c>
      <c r="M35" s="5948">
        <v>18</v>
      </c>
      <c r="N35" s="5949">
        <v>16000</v>
      </c>
      <c r="O35" s="5950">
        <f t="shared" si="2"/>
        <v>15619.2</v>
      </c>
      <c r="P35" s="5953"/>
    </row>
    <row r="36" spans="1:16" x14ac:dyDescent="0.2">
      <c r="A36" s="5954">
        <v>9</v>
      </c>
      <c r="B36" s="5955">
        <v>2</v>
      </c>
      <c r="C36" s="5956">
        <v>2.15</v>
      </c>
      <c r="D36" s="5957">
        <v>16000</v>
      </c>
      <c r="E36" s="5958">
        <f t="shared" si="0"/>
        <v>15619.2</v>
      </c>
      <c r="F36" s="5959">
        <v>41</v>
      </c>
      <c r="G36" s="5960">
        <v>10</v>
      </c>
      <c r="H36" s="5961">
        <v>10.15</v>
      </c>
      <c r="I36" s="5957">
        <v>16000</v>
      </c>
      <c r="J36" s="5958">
        <f t="shared" si="1"/>
        <v>15619.2</v>
      </c>
      <c r="K36" s="5959">
        <v>73</v>
      </c>
      <c r="L36" s="5961">
        <v>18</v>
      </c>
      <c r="M36" s="5960">
        <v>18.149999999999999</v>
      </c>
      <c r="N36" s="5957">
        <v>16000</v>
      </c>
      <c r="O36" s="5958">
        <f t="shared" si="2"/>
        <v>15619.2</v>
      </c>
      <c r="P36" s="5962"/>
    </row>
    <row r="37" spans="1:16" x14ac:dyDescent="0.2">
      <c r="A37" s="5963">
        <v>10</v>
      </c>
      <c r="B37" s="5963">
        <v>2.15</v>
      </c>
      <c r="C37" s="5964">
        <v>2.2999999999999998</v>
      </c>
      <c r="D37" s="5965">
        <v>16000</v>
      </c>
      <c r="E37" s="5966">
        <f t="shared" si="0"/>
        <v>15619.2</v>
      </c>
      <c r="F37" s="5967">
        <v>42</v>
      </c>
      <c r="G37" s="5964">
        <v>10.15</v>
      </c>
      <c r="H37" s="5968">
        <v>10.3</v>
      </c>
      <c r="I37" s="5965">
        <v>16000</v>
      </c>
      <c r="J37" s="5966">
        <f t="shared" si="1"/>
        <v>15619.2</v>
      </c>
      <c r="K37" s="5967">
        <v>74</v>
      </c>
      <c r="L37" s="5968">
        <v>18.149999999999999</v>
      </c>
      <c r="M37" s="5964">
        <v>18.3</v>
      </c>
      <c r="N37" s="5965">
        <v>16000</v>
      </c>
      <c r="O37" s="5966">
        <f t="shared" si="2"/>
        <v>15619.2</v>
      </c>
      <c r="P37" s="5969"/>
    </row>
    <row r="38" spans="1:16" x14ac:dyDescent="0.2">
      <c r="A38" s="5970">
        <v>11</v>
      </c>
      <c r="B38" s="5971">
        <v>2.2999999999999998</v>
      </c>
      <c r="C38" s="5972">
        <v>2.4500000000000002</v>
      </c>
      <c r="D38" s="5973">
        <v>16000</v>
      </c>
      <c r="E38" s="5974">
        <f t="shared" si="0"/>
        <v>15619.2</v>
      </c>
      <c r="F38" s="5975">
        <v>43</v>
      </c>
      <c r="G38" s="5976">
        <v>10.3</v>
      </c>
      <c r="H38" s="5977">
        <v>10.45</v>
      </c>
      <c r="I38" s="5973">
        <v>16000</v>
      </c>
      <c r="J38" s="5974">
        <f t="shared" si="1"/>
        <v>15619.2</v>
      </c>
      <c r="K38" s="5975">
        <v>75</v>
      </c>
      <c r="L38" s="5977">
        <v>18.3</v>
      </c>
      <c r="M38" s="5976">
        <v>18.45</v>
      </c>
      <c r="N38" s="5973">
        <v>16000</v>
      </c>
      <c r="O38" s="5974">
        <f t="shared" si="2"/>
        <v>15619.2</v>
      </c>
      <c r="P38" s="5978"/>
    </row>
    <row r="39" spans="1:16" x14ac:dyDescent="0.2">
      <c r="A39" s="5979">
        <v>12</v>
      </c>
      <c r="B39" s="5979">
        <v>2.4500000000000002</v>
      </c>
      <c r="C39" s="5980">
        <v>3</v>
      </c>
      <c r="D39" s="5981">
        <v>16000</v>
      </c>
      <c r="E39" s="5982">
        <f t="shared" si="0"/>
        <v>15619.2</v>
      </c>
      <c r="F39" s="5983">
        <v>44</v>
      </c>
      <c r="G39" s="5980">
        <v>10.45</v>
      </c>
      <c r="H39" s="5984">
        <v>11</v>
      </c>
      <c r="I39" s="5981">
        <v>16000</v>
      </c>
      <c r="J39" s="5982">
        <f t="shared" si="1"/>
        <v>15619.2</v>
      </c>
      <c r="K39" s="5983">
        <v>76</v>
      </c>
      <c r="L39" s="5984">
        <v>18.45</v>
      </c>
      <c r="M39" s="5980">
        <v>19</v>
      </c>
      <c r="N39" s="5981">
        <v>16000</v>
      </c>
      <c r="O39" s="5982">
        <f t="shared" si="2"/>
        <v>15619.2</v>
      </c>
      <c r="P39" s="5985"/>
    </row>
    <row r="40" spans="1:16" x14ac:dyDescent="0.2">
      <c r="A40" s="5986">
        <v>13</v>
      </c>
      <c r="B40" s="5987">
        <v>3</v>
      </c>
      <c r="C40" s="5988">
        <v>3.15</v>
      </c>
      <c r="D40" s="5989">
        <v>16000</v>
      </c>
      <c r="E40" s="5990">
        <f t="shared" si="0"/>
        <v>15619.2</v>
      </c>
      <c r="F40" s="5991">
        <v>45</v>
      </c>
      <c r="G40" s="5992">
        <v>11</v>
      </c>
      <c r="H40" s="5993">
        <v>11.15</v>
      </c>
      <c r="I40" s="5989">
        <v>16000</v>
      </c>
      <c r="J40" s="5990">
        <f t="shared" si="1"/>
        <v>15619.2</v>
      </c>
      <c r="K40" s="5991">
        <v>77</v>
      </c>
      <c r="L40" s="5993">
        <v>19</v>
      </c>
      <c r="M40" s="5992">
        <v>19.149999999999999</v>
      </c>
      <c r="N40" s="5989">
        <v>16000</v>
      </c>
      <c r="O40" s="5990">
        <f t="shared" si="2"/>
        <v>15619.2</v>
      </c>
      <c r="P40" s="5994"/>
    </row>
    <row r="41" spans="1:16" x14ac:dyDescent="0.2">
      <c r="A41" s="5995">
        <v>14</v>
      </c>
      <c r="B41" s="5995">
        <v>3.15</v>
      </c>
      <c r="C41" s="5996">
        <v>3.3</v>
      </c>
      <c r="D41" s="5997">
        <v>16000</v>
      </c>
      <c r="E41" s="5998">
        <f t="shared" si="0"/>
        <v>15619.2</v>
      </c>
      <c r="F41" s="5999">
        <v>46</v>
      </c>
      <c r="G41" s="6000">
        <v>11.15</v>
      </c>
      <c r="H41" s="5996">
        <v>11.3</v>
      </c>
      <c r="I41" s="5997">
        <v>16000</v>
      </c>
      <c r="J41" s="5998">
        <f t="shared" si="1"/>
        <v>15619.2</v>
      </c>
      <c r="K41" s="5999">
        <v>78</v>
      </c>
      <c r="L41" s="5996">
        <v>19.149999999999999</v>
      </c>
      <c r="M41" s="6000">
        <v>19.3</v>
      </c>
      <c r="N41" s="5997">
        <v>16000</v>
      </c>
      <c r="O41" s="5998">
        <f t="shared" si="2"/>
        <v>15619.2</v>
      </c>
      <c r="P41" s="6001"/>
    </row>
    <row r="42" spans="1:16" x14ac:dyDescent="0.2">
      <c r="A42" s="6002">
        <v>15</v>
      </c>
      <c r="B42" s="6003">
        <v>3.3</v>
      </c>
      <c r="C42" s="6004">
        <v>3.45</v>
      </c>
      <c r="D42" s="6005">
        <v>16000</v>
      </c>
      <c r="E42" s="6006">
        <f t="shared" si="0"/>
        <v>15619.2</v>
      </c>
      <c r="F42" s="6007">
        <v>47</v>
      </c>
      <c r="G42" s="6008">
        <v>11.3</v>
      </c>
      <c r="H42" s="6009">
        <v>11.45</v>
      </c>
      <c r="I42" s="6005">
        <v>16000</v>
      </c>
      <c r="J42" s="6006">
        <f t="shared" si="1"/>
        <v>15619.2</v>
      </c>
      <c r="K42" s="6007">
        <v>79</v>
      </c>
      <c r="L42" s="6009">
        <v>19.3</v>
      </c>
      <c r="M42" s="6008">
        <v>19.45</v>
      </c>
      <c r="N42" s="6005">
        <v>16000</v>
      </c>
      <c r="O42" s="6006">
        <f t="shared" si="2"/>
        <v>15619.2</v>
      </c>
      <c r="P42" s="6010"/>
    </row>
    <row r="43" spans="1:16" x14ac:dyDescent="0.2">
      <c r="A43" s="6011">
        <v>16</v>
      </c>
      <c r="B43" s="6011">
        <v>3.45</v>
      </c>
      <c r="C43" s="6012">
        <v>4</v>
      </c>
      <c r="D43" s="6013">
        <v>16000</v>
      </c>
      <c r="E43" s="6014">
        <f t="shared" si="0"/>
        <v>15619.2</v>
      </c>
      <c r="F43" s="6015">
        <v>48</v>
      </c>
      <c r="G43" s="6016">
        <v>11.45</v>
      </c>
      <c r="H43" s="6012">
        <v>12</v>
      </c>
      <c r="I43" s="6013">
        <v>16000</v>
      </c>
      <c r="J43" s="6014">
        <f t="shared" si="1"/>
        <v>15619.2</v>
      </c>
      <c r="K43" s="6015">
        <v>80</v>
      </c>
      <c r="L43" s="6012">
        <v>19.45</v>
      </c>
      <c r="M43" s="6012">
        <v>20</v>
      </c>
      <c r="N43" s="6013">
        <v>16000</v>
      </c>
      <c r="O43" s="6014">
        <f t="shared" si="2"/>
        <v>15619.2</v>
      </c>
      <c r="P43" s="6017"/>
    </row>
    <row r="44" spans="1:16" x14ac:dyDescent="0.2">
      <c r="A44" s="6018">
        <v>17</v>
      </c>
      <c r="B44" s="6019">
        <v>4</v>
      </c>
      <c r="C44" s="6020">
        <v>4.1500000000000004</v>
      </c>
      <c r="D44" s="6021">
        <v>16000</v>
      </c>
      <c r="E44" s="6022">
        <f t="shared" si="0"/>
        <v>15619.2</v>
      </c>
      <c r="F44" s="6023">
        <v>49</v>
      </c>
      <c r="G44" s="6024">
        <v>12</v>
      </c>
      <c r="H44" s="6025">
        <v>12.15</v>
      </c>
      <c r="I44" s="6021">
        <v>16000</v>
      </c>
      <c r="J44" s="6022">
        <f t="shared" si="1"/>
        <v>15619.2</v>
      </c>
      <c r="K44" s="6023">
        <v>81</v>
      </c>
      <c r="L44" s="6025">
        <v>20</v>
      </c>
      <c r="M44" s="6024">
        <v>20.149999999999999</v>
      </c>
      <c r="N44" s="6021">
        <v>16000</v>
      </c>
      <c r="O44" s="6022">
        <f t="shared" si="2"/>
        <v>15619.2</v>
      </c>
      <c r="P44" s="6026"/>
    </row>
    <row r="45" spans="1:16" x14ac:dyDescent="0.2">
      <c r="A45" s="6027">
        <v>18</v>
      </c>
      <c r="B45" s="6027">
        <v>4.1500000000000004</v>
      </c>
      <c r="C45" s="6028">
        <v>4.3</v>
      </c>
      <c r="D45" s="6029">
        <v>16000</v>
      </c>
      <c r="E45" s="6030">
        <f t="shared" si="0"/>
        <v>15619.2</v>
      </c>
      <c r="F45" s="6031">
        <v>50</v>
      </c>
      <c r="G45" s="6032">
        <v>12.15</v>
      </c>
      <c r="H45" s="6028">
        <v>12.3</v>
      </c>
      <c r="I45" s="6029">
        <v>16000</v>
      </c>
      <c r="J45" s="6030">
        <f t="shared" si="1"/>
        <v>15619.2</v>
      </c>
      <c r="K45" s="6031">
        <v>82</v>
      </c>
      <c r="L45" s="6028">
        <v>20.149999999999999</v>
      </c>
      <c r="M45" s="6032">
        <v>20.3</v>
      </c>
      <c r="N45" s="6029">
        <v>16000</v>
      </c>
      <c r="O45" s="6030">
        <f t="shared" si="2"/>
        <v>15619.2</v>
      </c>
      <c r="P45" s="6033"/>
    </row>
    <row r="46" spans="1:16" x14ac:dyDescent="0.2">
      <c r="A46" s="6034">
        <v>19</v>
      </c>
      <c r="B46" s="6035">
        <v>4.3</v>
      </c>
      <c r="C46" s="6036">
        <v>4.45</v>
      </c>
      <c r="D46" s="6037">
        <v>16000</v>
      </c>
      <c r="E46" s="6038">
        <f t="shared" si="0"/>
        <v>15619.2</v>
      </c>
      <c r="F46" s="6039">
        <v>51</v>
      </c>
      <c r="G46" s="6040">
        <v>12.3</v>
      </c>
      <c r="H46" s="6041">
        <v>12.45</v>
      </c>
      <c r="I46" s="6037">
        <v>16000</v>
      </c>
      <c r="J46" s="6038">
        <f t="shared" si="1"/>
        <v>15619.2</v>
      </c>
      <c r="K46" s="6039">
        <v>83</v>
      </c>
      <c r="L46" s="6041">
        <v>20.3</v>
      </c>
      <c r="M46" s="6040">
        <v>20.45</v>
      </c>
      <c r="N46" s="6037">
        <v>16000</v>
      </c>
      <c r="O46" s="6038">
        <f t="shared" si="2"/>
        <v>15619.2</v>
      </c>
      <c r="P46" s="6042"/>
    </row>
    <row r="47" spans="1:16" x14ac:dyDescent="0.2">
      <c r="A47" s="6043">
        <v>20</v>
      </c>
      <c r="B47" s="6043">
        <v>4.45</v>
      </c>
      <c r="C47" s="6044">
        <v>5</v>
      </c>
      <c r="D47" s="6045">
        <v>16000</v>
      </c>
      <c r="E47" s="6046">
        <f t="shared" si="0"/>
        <v>15619.2</v>
      </c>
      <c r="F47" s="6047">
        <v>52</v>
      </c>
      <c r="G47" s="6048">
        <v>12.45</v>
      </c>
      <c r="H47" s="6044">
        <v>13</v>
      </c>
      <c r="I47" s="6045">
        <v>16000</v>
      </c>
      <c r="J47" s="6046">
        <f t="shared" si="1"/>
        <v>15619.2</v>
      </c>
      <c r="K47" s="6047">
        <v>84</v>
      </c>
      <c r="L47" s="6044">
        <v>20.45</v>
      </c>
      <c r="M47" s="6048">
        <v>21</v>
      </c>
      <c r="N47" s="6045">
        <v>16000</v>
      </c>
      <c r="O47" s="6046">
        <f t="shared" si="2"/>
        <v>15619.2</v>
      </c>
      <c r="P47" s="6049"/>
    </row>
    <row r="48" spans="1:16" x14ac:dyDescent="0.2">
      <c r="A48" s="6050">
        <v>21</v>
      </c>
      <c r="B48" s="6051">
        <v>5</v>
      </c>
      <c r="C48" s="6052">
        <v>5.15</v>
      </c>
      <c r="D48" s="6053">
        <v>16000</v>
      </c>
      <c r="E48" s="6054">
        <f t="shared" si="0"/>
        <v>15619.2</v>
      </c>
      <c r="F48" s="6055">
        <v>53</v>
      </c>
      <c r="G48" s="6051">
        <v>13</v>
      </c>
      <c r="H48" s="6056">
        <v>13.15</v>
      </c>
      <c r="I48" s="6053">
        <v>16000</v>
      </c>
      <c r="J48" s="6054">
        <f t="shared" si="1"/>
        <v>15619.2</v>
      </c>
      <c r="K48" s="6055">
        <v>85</v>
      </c>
      <c r="L48" s="6056">
        <v>21</v>
      </c>
      <c r="M48" s="6051">
        <v>21.15</v>
      </c>
      <c r="N48" s="6053">
        <v>16000</v>
      </c>
      <c r="O48" s="6054">
        <f t="shared" si="2"/>
        <v>15619.2</v>
      </c>
      <c r="P48" s="6057"/>
    </row>
    <row r="49" spans="1:16" x14ac:dyDescent="0.2">
      <c r="A49" s="6058">
        <v>22</v>
      </c>
      <c r="B49" s="6059">
        <v>5.15</v>
      </c>
      <c r="C49" s="6060">
        <v>5.3</v>
      </c>
      <c r="D49" s="6061">
        <v>16000</v>
      </c>
      <c r="E49" s="6062">
        <f t="shared" si="0"/>
        <v>15619.2</v>
      </c>
      <c r="F49" s="6063">
        <v>54</v>
      </c>
      <c r="G49" s="6064">
        <v>13.15</v>
      </c>
      <c r="H49" s="6060">
        <v>13.3</v>
      </c>
      <c r="I49" s="6061">
        <v>16000</v>
      </c>
      <c r="J49" s="6062">
        <f t="shared" si="1"/>
        <v>15619.2</v>
      </c>
      <c r="K49" s="6063">
        <v>86</v>
      </c>
      <c r="L49" s="6060">
        <v>21.15</v>
      </c>
      <c r="M49" s="6064">
        <v>21.3</v>
      </c>
      <c r="N49" s="6061">
        <v>16000</v>
      </c>
      <c r="O49" s="6062">
        <f t="shared" si="2"/>
        <v>15619.2</v>
      </c>
      <c r="P49" s="6065"/>
    </row>
    <row r="50" spans="1:16" x14ac:dyDescent="0.2">
      <c r="A50" s="6066">
        <v>23</v>
      </c>
      <c r="B50" s="6067">
        <v>5.3</v>
      </c>
      <c r="C50" s="6068">
        <v>5.45</v>
      </c>
      <c r="D50" s="6069">
        <v>16000</v>
      </c>
      <c r="E50" s="6070">
        <f t="shared" si="0"/>
        <v>15619.2</v>
      </c>
      <c r="F50" s="6071">
        <v>55</v>
      </c>
      <c r="G50" s="6067">
        <v>13.3</v>
      </c>
      <c r="H50" s="6072">
        <v>13.45</v>
      </c>
      <c r="I50" s="6069">
        <v>16000</v>
      </c>
      <c r="J50" s="6070">
        <f t="shared" si="1"/>
        <v>15619.2</v>
      </c>
      <c r="K50" s="6071">
        <v>87</v>
      </c>
      <c r="L50" s="6072">
        <v>21.3</v>
      </c>
      <c r="M50" s="6067">
        <v>21.45</v>
      </c>
      <c r="N50" s="6069">
        <v>16000</v>
      </c>
      <c r="O50" s="6070">
        <f t="shared" si="2"/>
        <v>15619.2</v>
      </c>
      <c r="P50" s="6073"/>
    </row>
    <row r="51" spans="1:16" x14ac:dyDescent="0.2">
      <c r="A51" s="6074">
        <v>24</v>
      </c>
      <c r="B51" s="6075">
        <v>5.45</v>
      </c>
      <c r="C51" s="6076">
        <v>6</v>
      </c>
      <c r="D51" s="6077">
        <v>16000</v>
      </c>
      <c r="E51" s="6078">
        <f t="shared" si="0"/>
        <v>15619.2</v>
      </c>
      <c r="F51" s="6079">
        <v>56</v>
      </c>
      <c r="G51" s="6080">
        <v>13.45</v>
      </c>
      <c r="H51" s="6076">
        <v>14</v>
      </c>
      <c r="I51" s="6077">
        <v>16000</v>
      </c>
      <c r="J51" s="6078">
        <f t="shared" si="1"/>
        <v>15619.2</v>
      </c>
      <c r="K51" s="6079">
        <v>88</v>
      </c>
      <c r="L51" s="6076">
        <v>21.45</v>
      </c>
      <c r="M51" s="6080">
        <v>22</v>
      </c>
      <c r="N51" s="6077">
        <v>16000</v>
      </c>
      <c r="O51" s="6078">
        <f t="shared" si="2"/>
        <v>15619.2</v>
      </c>
      <c r="P51" s="6081"/>
    </row>
    <row r="52" spans="1:16" x14ac:dyDescent="0.2">
      <c r="A52" s="6082">
        <v>25</v>
      </c>
      <c r="B52" s="6083">
        <v>6</v>
      </c>
      <c r="C52" s="6084">
        <v>6.15</v>
      </c>
      <c r="D52" s="6085">
        <v>16000</v>
      </c>
      <c r="E52" s="6086">
        <f t="shared" si="0"/>
        <v>15619.2</v>
      </c>
      <c r="F52" s="6087">
        <v>57</v>
      </c>
      <c r="G52" s="6083">
        <v>14</v>
      </c>
      <c r="H52" s="6088">
        <v>14.15</v>
      </c>
      <c r="I52" s="6085">
        <v>16000</v>
      </c>
      <c r="J52" s="6086">
        <f t="shared" si="1"/>
        <v>15619.2</v>
      </c>
      <c r="K52" s="6087">
        <v>89</v>
      </c>
      <c r="L52" s="6088">
        <v>22</v>
      </c>
      <c r="M52" s="6083">
        <v>22.15</v>
      </c>
      <c r="N52" s="6085">
        <v>16000</v>
      </c>
      <c r="O52" s="6086">
        <f t="shared" si="2"/>
        <v>15619.2</v>
      </c>
      <c r="P52" s="6089"/>
    </row>
    <row r="53" spans="1:16" x14ac:dyDescent="0.2">
      <c r="A53" s="6090">
        <v>26</v>
      </c>
      <c r="B53" s="6091">
        <v>6.15</v>
      </c>
      <c r="C53" s="6092">
        <v>6.3</v>
      </c>
      <c r="D53" s="6093">
        <v>16000</v>
      </c>
      <c r="E53" s="6094">
        <f t="shared" si="0"/>
        <v>15619.2</v>
      </c>
      <c r="F53" s="6095">
        <v>58</v>
      </c>
      <c r="G53" s="6096">
        <v>14.15</v>
      </c>
      <c r="H53" s="6092">
        <v>14.3</v>
      </c>
      <c r="I53" s="6093">
        <v>16000</v>
      </c>
      <c r="J53" s="6094">
        <f t="shared" si="1"/>
        <v>15619.2</v>
      </c>
      <c r="K53" s="6095">
        <v>90</v>
      </c>
      <c r="L53" s="6092">
        <v>22.15</v>
      </c>
      <c r="M53" s="6096">
        <v>22.3</v>
      </c>
      <c r="N53" s="6093">
        <v>16000</v>
      </c>
      <c r="O53" s="6094">
        <f t="shared" si="2"/>
        <v>15619.2</v>
      </c>
      <c r="P53" s="6097"/>
    </row>
    <row r="54" spans="1:16" x14ac:dyDescent="0.2">
      <c r="A54" s="6098">
        <v>27</v>
      </c>
      <c r="B54" s="6099">
        <v>6.3</v>
      </c>
      <c r="C54" s="6100">
        <v>6.45</v>
      </c>
      <c r="D54" s="6101">
        <v>16000</v>
      </c>
      <c r="E54" s="6102">
        <f t="shared" si="0"/>
        <v>15619.2</v>
      </c>
      <c r="F54" s="6103">
        <v>59</v>
      </c>
      <c r="G54" s="6099">
        <v>14.3</v>
      </c>
      <c r="H54" s="6104">
        <v>14.45</v>
      </c>
      <c r="I54" s="6101">
        <v>16000</v>
      </c>
      <c r="J54" s="6102">
        <f t="shared" si="1"/>
        <v>15619.2</v>
      </c>
      <c r="K54" s="6103">
        <v>91</v>
      </c>
      <c r="L54" s="6104">
        <v>22.3</v>
      </c>
      <c r="M54" s="6099">
        <v>22.45</v>
      </c>
      <c r="N54" s="6101">
        <v>16000</v>
      </c>
      <c r="O54" s="6102">
        <f t="shared" si="2"/>
        <v>15619.2</v>
      </c>
      <c r="P54" s="6105"/>
    </row>
    <row r="55" spans="1:16" x14ac:dyDescent="0.2">
      <c r="A55" s="6106">
        <v>28</v>
      </c>
      <c r="B55" s="6107">
        <v>6.45</v>
      </c>
      <c r="C55" s="6108">
        <v>7</v>
      </c>
      <c r="D55" s="6109">
        <v>16000</v>
      </c>
      <c r="E55" s="6110">
        <f t="shared" si="0"/>
        <v>15619.2</v>
      </c>
      <c r="F55" s="6111">
        <v>60</v>
      </c>
      <c r="G55" s="6112">
        <v>14.45</v>
      </c>
      <c r="H55" s="6112">
        <v>15</v>
      </c>
      <c r="I55" s="6109">
        <v>16000</v>
      </c>
      <c r="J55" s="6110">
        <f t="shared" si="1"/>
        <v>15619.2</v>
      </c>
      <c r="K55" s="6111">
        <v>92</v>
      </c>
      <c r="L55" s="6108">
        <v>22.45</v>
      </c>
      <c r="M55" s="6112">
        <v>23</v>
      </c>
      <c r="N55" s="6109">
        <v>16000</v>
      </c>
      <c r="O55" s="6110">
        <f t="shared" si="2"/>
        <v>15619.2</v>
      </c>
      <c r="P55" s="6113"/>
    </row>
    <row r="56" spans="1:16" x14ac:dyDescent="0.2">
      <c r="A56" s="6114">
        <v>29</v>
      </c>
      <c r="B56" s="6115">
        <v>7</v>
      </c>
      <c r="C56" s="6116">
        <v>7.15</v>
      </c>
      <c r="D56" s="6117">
        <v>16000</v>
      </c>
      <c r="E56" s="6118">
        <f t="shared" si="0"/>
        <v>15619.2</v>
      </c>
      <c r="F56" s="6119">
        <v>61</v>
      </c>
      <c r="G56" s="6115">
        <v>15</v>
      </c>
      <c r="H56" s="6115">
        <v>15.15</v>
      </c>
      <c r="I56" s="6117">
        <v>16000</v>
      </c>
      <c r="J56" s="6118">
        <f t="shared" si="1"/>
        <v>15619.2</v>
      </c>
      <c r="K56" s="6119">
        <v>93</v>
      </c>
      <c r="L56" s="6120">
        <v>23</v>
      </c>
      <c r="M56" s="6115">
        <v>23.15</v>
      </c>
      <c r="N56" s="6117">
        <v>16000</v>
      </c>
      <c r="O56" s="6118">
        <f t="shared" si="2"/>
        <v>15619.2</v>
      </c>
      <c r="P56" s="6121"/>
    </row>
    <row r="57" spans="1:16" x14ac:dyDescent="0.2">
      <c r="A57" s="6122">
        <v>30</v>
      </c>
      <c r="B57" s="6123">
        <v>7.15</v>
      </c>
      <c r="C57" s="6124">
        <v>7.3</v>
      </c>
      <c r="D57" s="6125">
        <v>16000</v>
      </c>
      <c r="E57" s="6126">
        <f t="shared" si="0"/>
        <v>15619.2</v>
      </c>
      <c r="F57" s="6127">
        <v>62</v>
      </c>
      <c r="G57" s="6128">
        <v>15.15</v>
      </c>
      <c r="H57" s="6128">
        <v>15.3</v>
      </c>
      <c r="I57" s="6125">
        <v>16000</v>
      </c>
      <c r="J57" s="6126">
        <f t="shared" si="1"/>
        <v>15619.2</v>
      </c>
      <c r="K57" s="6127">
        <v>94</v>
      </c>
      <c r="L57" s="6128">
        <v>23.15</v>
      </c>
      <c r="M57" s="6128">
        <v>23.3</v>
      </c>
      <c r="N57" s="6125">
        <v>16000</v>
      </c>
      <c r="O57" s="6126">
        <f t="shared" si="2"/>
        <v>15619.2</v>
      </c>
      <c r="P57" s="6129"/>
    </row>
    <row r="58" spans="1:16" x14ac:dyDescent="0.2">
      <c r="A58" s="6130">
        <v>31</v>
      </c>
      <c r="B58" s="6131">
        <v>7.3</v>
      </c>
      <c r="C58" s="6132">
        <v>7.45</v>
      </c>
      <c r="D58" s="6133">
        <v>16000</v>
      </c>
      <c r="E58" s="6134">
        <f t="shared" si="0"/>
        <v>15619.2</v>
      </c>
      <c r="F58" s="6135">
        <v>63</v>
      </c>
      <c r="G58" s="6131">
        <v>15.3</v>
      </c>
      <c r="H58" s="6131">
        <v>15.45</v>
      </c>
      <c r="I58" s="6133">
        <v>16000</v>
      </c>
      <c r="J58" s="6134">
        <f t="shared" si="1"/>
        <v>15619.2</v>
      </c>
      <c r="K58" s="6135">
        <v>95</v>
      </c>
      <c r="L58" s="6131">
        <v>23.3</v>
      </c>
      <c r="M58" s="6131">
        <v>23.45</v>
      </c>
      <c r="N58" s="6133">
        <v>16000</v>
      </c>
      <c r="O58" s="6134">
        <f t="shared" si="2"/>
        <v>15619.2</v>
      </c>
      <c r="P58" s="6136"/>
    </row>
    <row r="59" spans="1:16" x14ac:dyDescent="0.2">
      <c r="A59" s="6137">
        <v>32</v>
      </c>
      <c r="B59" s="6138">
        <v>7.45</v>
      </c>
      <c r="C59" s="6139">
        <v>8</v>
      </c>
      <c r="D59" s="6140">
        <v>16000</v>
      </c>
      <c r="E59" s="6141">
        <f t="shared" si="0"/>
        <v>15619.2</v>
      </c>
      <c r="F59" s="6142">
        <v>64</v>
      </c>
      <c r="G59" s="6143">
        <v>15.45</v>
      </c>
      <c r="H59" s="6143">
        <v>16</v>
      </c>
      <c r="I59" s="6140">
        <v>16000</v>
      </c>
      <c r="J59" s="6141">
        <f t="shared" si="1"/>
        <v>15619.2</v>
      </c>
      <c r="K59" s="6142">
        <v>96</v>
      </c>
      <c r="L59" s="6143">
        <v>23.45</v>
      </c>
      <c r="M59" s="6143">
        <v>24</v>
      </c>
      <c r="N59" s="6140">
        <v>16000</v>
      </c>
      <c r="O59" s="6141">
        <f t="shared" si="2"/>
        <v>15619.2</v>
      </c>
      <c r="P59" s="6144"/>
    </row>
    <row r="60" spans="1:16" x14ac:dyDescent="0.2">
      <c r="A60" s="6145" t="s">
        <v>27</v>
      </c>
      <c r="B60" s="6146"/>
      <c r="C60" s="6146"/>
      <c r="D60" s="6147">
        <f>SUM(D28:D59)</f>
        <v>512000</v>
      </c>
      <c r="E60" s="6148">
        <f>SUM(E28:E59)</f>
        <v>499814.40000000026</v>
      </c>
      <c r="F60" s="6146"/>
      <c r="G60" s="6146"/>
      <c r="H60" s="6146"/>
      <c r="I60" s="6147">
        <f>SUM(I28:I59)</f>
        <v>512000</v>
      </c>
      <c r="J60" s="6149">
        <f>SUM(J28:J59)</f>
        <v>499814.40000000026</v>
      </c>
      <c r="K60" s="6146"/>
      <c r="L60" s="6146"/>
      <c r="M60" s="6146"/>
      <c r="N60" s="6146">
        <f>SUM(N28:N59)</f>
        <v>512000</v>
      </c>
      <c r="O60" s="6149">
        <f>SUM(O28:O59)</f>
        <v>499814.40000000026</v>
      </c>
      <c r="P60" s="6150"/>
    </row>
    <row r="64" spans="1:16" x14ac:dyDescent="0.2">
      <c r="A64" t="s">
        <v>75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6151"/>
      <c r="B66" s="6152"/>
      <c r="C66" s="6152"/>
      <c r="D66" s="6153"/>
      <c r="E66" s="6152"/>
      <c r="F66" s="6152"/>
      <c r="G66" s="6152"/>
      <c r="H66" s="6152"/>
      <c r="I66" s="6153"/>
      <c r="J66" s="6154"/>
      <c r="K66" s="6152"/>
      <c r="L66" s="6152"/>
      <c r="M66" s="6152"/>
      <c r="N66" s="6152"/>
      <c r="O66" s="6152"/>
      <c r="P66" s="6155"/>
    </row>
    <row r="67" spans="1:16" x14ac:dyDescent="0.2">
      <c r="A67" s="6156" t="s">
        <v>28</v>
      </c>
      <c r="B67" s="6157"/>
      <c r="C67" s="6157"/>
      <c r="D67" s="6158"/>
      <c r="E67" s="6159"/>
      <c r="F67" s="6157"/>
      <c r="G67" s="6157"/>
      <c r="H67" s="6159"/>
      <c r="I67" s="6158"/>
      <c r="J67" s="6160"/>
      <c r="K67" s="6157"/>
      <c r="L67" s="6157"/>
      <c r="M67" s="6157"/>
      <c r="N67" s="6157"/>
      <c r="O67" s="6157"/>
      <c r="P67" s="6161"/>
    </row>
    <row r="68" spans="1:16" x14ac:dyDescent="0.2">
      <c r="A68" s="6162"/>
      <c r="B68" s="6163"/>
      <c r="C68" s="6163"/>
      <c r="D68" s="6163"/>
      <c r="E68" s="6163"/>
      <c r="F68" s="6163"/>
      <c r="G68" s="6163"/>
      <c r="H68" s="6163"/>
      <c r="I68" s="6163"/>
      <c r="J68" s="6163"/>
      <c r="K68" s="6163"/>
      <c r="L68" s="6164"/>
      <c r="M68" s="6164"/>
      <c r="N68" s="6164"/>
      <c r="O68" s="6164"/>
      <c r="P68" s="6165"/>
    </row>
    <row r="69" spans="1:16" x14ac:dyDescent="0.2">
      <c r="A69" s="6166"/>
      <c r="B69" s="6167"/>
      <c r="C69" s="6167"/>
      <c r="D69" s="6168"/>
      <c r="E69" s="6169"/>
      <c r="F69" s="6167"/>
      <c r="G69" s="6167"/>
      <c r="H69" s="6169"/>
      <c r="I69" s="6168"/>
      <c r="J69" s="6170"/>
      <c r="K69" s="6167"/>
      <c r="L69" s="6167"/>
      <c r="M69" s="6167"/>
      <c r="N69" s="6167"/>
      <c r="O69" s="6167"/>
      <c r="P69" s="6171"/>
    </row>
    <row r="70" spans="1:16" x14ac:dyDescent="0.2">
      <c r="A70" s="6172"/>
      <c r="B70" s="6173"/>
      <c r="C70" s="6173"/>
      <c r="D70" s="6174"/>
      <c r="E70" s="6175"/>
      <c r="F70" s="6173"/>
      <c r="G70" s="6173"/>
      <c r="H70" s="6175"/>
      <c r="I70" s="6174"/>
      <c r="J70" s="6173"/>
      <c r="K70" s="6173"/>
      <c r="L70" s="6173"/>
      <c r="M70" s="6173"/>
      <c r="N70" s="6173"/>
      <c r="O70" s="6173"/>
      <c r="P70" s="6176"/>
    </row>
    <row r="71" spans="1:16" x14ac:dyDescent="0.2">
      <c r="A71" s="6177"/>
      <c r="B71" s="6178"/>
      <c r="C71" s="6178"/>
      <c r="D71" s="6179"/>
      <c r="E71" s="6180"/>
      <c r="F71" s="6178"/>
      <c r="G71" s="6178"/>
      <c r="H71" s="6180"/>
      <c r="I71" s="6179"/>
      <c r="J71" s="6178"/>
      <c r="K71" s="6178"/>
      <c r="L71" s="6178"/>
      <c r="M71" s="6178"/>
      <c r="N71" s="6178"/>
      <c r="O71" s="6178"/>
      <c r="P71" s="6181"/>
    </row>
    <row r="72" spans="1:16" x14ac:dyDescent="0.2">
      <c r="A72" s="6182"/>
      <c r="B72" s="6183"/>
      <c r="C72" s="6183"/>
      <c r="D72" s="6184"/>
      <c r="E72" s="6185"/>
      <c r="F72" s="6183"/>
      <c r="G72" s="6183"/>
      <c r="H72" s="6185"/>
      <c r="I72" s="6184"/>
      <c r="J72" s="6183"/>
      <c r="K72" s="6183"/>
      <c r="L72" s="6183"/>
      <c r="M72" s="6183" t="s">
        <v>29</v>
      </c>
      <c r="N72" s="6183"/>
      <c r="O72" s="6183"/>
      <c r="P72" s="6186"/>
    </row>
    <row r="73" spans="1:16" x14ac:dyDescent="0.2">
      <c r="A73" s="6187"/>
      <c r="B73" s="6188"/>
      <c r="C73" s="6188"/>
      <c r="D73" s="6189"/>
      <c r="E73" s="6190"/>
      <c r="F73" s="6188"/>
      <c r="G73" s="6188"/>
      <c r="H73" s="6190"/>
      <c r="I73" s="6189"/>
      <c r="J73" s="6188"/>
      <c r="K73" s="6188"/>
      <c r="L73" s="6188"/>
      <c r="M73" s="6188" t="s">
        <v>30</v>
      </c>
      <c r="N73" s="6188"/>
      <c r="O73" s="6188"/>
      <c r="P73" s="6191"/>
    </row>
    <row r="74" spans="1:16" ht="15.75" x14ac:dyDescent="0.25">
      <c r="E74" s="6192"/>
      <c r="H74" s="6192"/>
    </row>
    <row r="75" spans="1:16" ht="15.75" x14ac:dyDescent="0.25">
      <c r="C75" s="6193"/>
      <c r="E75" s="6194"/>
      <c r="H75" s="6194"/>
    </row>
    <row r="76" spans="1:16" ht="15.75" x14ac:dyDescent="0.25">
      <c r="E76" s="6195"/>
      <c r="H76" s="6195"/>
    </row>
    <row r="77" spans="1:16" ht="15.75" x14ac:dyDescent="0.25">
      <c r="E77" s="6196"/>
      <c r="H77" s="6196"/>
    </row>
    <row r="78" spans="1:16" ht="15.75" x14ac:dyDescent="0.25">
      <c r="E78" s="6197"/>
      <c r="H78" s="6197"/>
    </row>
    <row r="79" spans="1:16" ht="15.75" x14ac:dyDescent="0.25">
      <c r="E79" s="6198"/>
      <c r="H79" s="6198"/>
    </row>
    <row r="80" spans="1:16" ht="15.75" x14ac:dyDescent="0.25">
      <c r="E80" s="6199"/>
      <c r="H80" s="6199"/>
    </row>
    <row r="81" spans="5:13" ht="15.75" x14ac:dyDescent="0.25">
      <c r="E81" s="6200"/>
      <c r="H81" s="6200"/>
    </row>
    <row r="82" spans="5:13" ht="15.75" x14ac:dyDescent="0.25">
      <c r="E82" s="6201"/>
      <c r="H82" s="6201"/>
    </row>
    <row r="83" spans="5:13" ht="15.75" x14ac:dyDescent="0.25">
      <c r="E83" s="6202"/>
      <c r="H83" s="6202"/>
    </row>
    <row r="84" spans="5:13" ht="15.75" x14ac:dyDescent="0.25">
      <c r="E84" s="6203"/>
      <c r="H84" s="6203"/>
    </row>
    <row r="85" spans="5:13" ht="15.75" x14ac:dyDescent="0.25">
      <c r="E85" s="6204"/>
      <c r="H85" s="6204"/>
    </row>
    <row r="86" spans="5:13" ht="15.75" x14ac:dyDescent="0.25">
      <c r="E86" s="6205"/>
      <c r="H86" s="6205"/>
    </row>
    <row r="87" spans="5:13" ht="15.75" x14ac:dyDescent="0.25">
      <c r="E87" s="6206"/>
      <c r="H87" s="6206"/>
    </row>
    <row r="88" spans="5:13" ht="15.75" x14ac:dyDescent="0.25">
      <c r="E88" s="6207"/>
      <c r="H88" s="6207"/>
    </row>
    <row r="89" spans="5:13" ht="15.75" x14ac:dyDescent="0.25">
      <c r="E89" s="6208"/>
      <c r="H89" s="6208"/>
    </row>
    <row r="90" spans="5:13" ht="15.75" x14ac:dyDescent="0.25">
      <c r="E90" s="6209"/>
      <c r="H90" s="6209"/>
    </row>
    <row r="91" spans="5:13" ht="15.75" x14ac:dyDescent="0.25">
      <c r="E91" s="6210"/>
      <c r="H91" s="6210"/>
    </row>
    <row r="92" spans="5:13" ht="15.75" x14ac:dyDescent="0.25">
      <c r="E92" s="6211"/>
      <c r="H92" s="6211"/>
    </row>
    <row r="93" spans="5:13" ht="15.75" x14ac:dyDescent="0.25">
      <c r="E93" s="6212"/>
      <c r="H93" s="6212"/>
    </row>
    <row r="94" spans="5:13" ht="15.75" x14ac:dyDescent="0.25">
      <c r="E94" s="6213"/>
      <c r="H94" s="6213"/>
    </row>
    <row r="95" spans="5:13" ht="15.75" x14ac:dyDescent="0.25">
      <c r="E95" s="6214"/>
      <c r="H95" s="6214"/>
    </row>
    <row r="96" spans="5:13" ht="15.75" x14ac:dyDescent="0.25">
      <c r="E96" s="6215"/>
      <c r="H96" s="6215"/>
      <c r="M96" s="6216" t="s">
        <v>8</v>
      </c>
    </row>
    <row r="97" spans="5:14" ht="15.75" x14ac:dyDescent="0.25">
      <c r="E97" s="6217"/>
      <c r="H97" s="6217"/>
    </row>
    <row r="98" spans="5:14" ht="15.75" x14ac:dyDescent="0.25">
      <c r="E98" s="6218"/>
      <c r="H98" s="6218"/>
    </row>
    <row r="99" spans="5:14" ht="15.75" x14ac:dyDescent="0.25">
      <c r="E99" s="6219"/>
      <c r="H99" s="6219"/>
    </row>
    <row r="101" spans="5:14" x14ac:dyDescent="0.2">
      <c r="N101" s="6220"/>
    </row>
    <row r="126" spans="4:4" x14ac:dyDescent="0.2">
      <c r="D126" s="622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222"/>
      <c r="B1" s="6223"/>
      <c r="C1" s="6223"/>
      <c r="D1" s="6224"/>
      <c r="E1" s="6223"/>
      <c r="F1" s="6223"/>
      <c r="G1" s="6223"/>
      <c r="H1" s="6223"/>
      <c r="I1" s="6224"/>
      <c r="J1" s="6223"/>
      <c r="K1" s="6223"/>
      <c r="L1" s="6223"/>
      <c r="M1" s="6223"/>
      <c r="N1" s="6223"/>
      <c r="O1" s="6223"/>
      <c r="P1" s="6225"/>
    </row>
    <row r="2" spans="1:16" ht="12.75" customHeight="1" x14ac:dyDescent="0.2">
      <c r="A2" s="6226" t="s">
        <v>0</v>
      </c>
      <c r="B2" s="6227"/>
      <c r="C2" s="6227"/>
      <c r="D2" s="6227"/>
      <c r="E2" s="6227"/>
      <c r="F2" s="6227"/>
      <c r="G2" s="6227"/>
      <c r="H2" s="6227"/>
      <c r="I2" s="6227"/>
      <c r="J2" s="6227"/>
      <c r="K2" s="6227"/>
      <c r="L2" s="6227"/>
      <c r="M2" s="6227"/>
      <c r="N2" s="6227"/>
      <c r="O2" s="6227"/>
      <c r="P2" s="6228"/>
    </row>
    <row r="3" spans="1:16" ht="12.75" customHeight="1" x14ac:dyDescent="0.2">
      <c r="A3" s="6229"/>
      <c r="B3" s="6230"/>
      <c r="C3" s="6230"/>
      <c r="D3" s="6230"/>
      <c r="E3" s="6230"/>
      <c r="F3" s="6230"/>
      <c r="G3" s="6230"/>
      <c r="H3" s="6230"/>
      <c r="I3" s="6230"/>
      <c r="J3" s="6230"/>
      <c r="K3" s="6230"/>
      <c r="L3" s="6230"/>
      <c r="M3" s="6230"/>
      <c r="N3" s="6230"/>
      <c r="O3" s="6230"/>
      <c r="P3" s="6231"/>
    </row>
    <row r="4" spans="1:16" ht="12.75" customHeight="1" x14ac:dyDescent="0.2">
      <c r="A4" s="6232" t="s">
        <v>76</v>
      </c>
      <c r="B4" s="6233"/>
      <c r="C4" s="6233"/>
      <c r="D4" s="6233"/>
      <c r="E4" s="6233"/>
      <c r="F4" s="6233"/>
      <c r="G4" s="6233"/>
      <c r="H4" s="6233"/>
      <c r="I4" s="6233"/>
      <c r="J4" s="6234"/>
      <c r="K4" s="6235"/>
      <c r="L4" s="6235"/>
      <c r="M4" s="6235"/>
      <c r="N4" s="6235"/>
      <c r="O4" s="6235"/>
      <c r="P4" s="6236"/>
    </row>
    <row r="5" spans="1:16" ht="12.75" customHeight="1" x14ac:dyDescent="0.2">
      <c r="A5" s="6237"/>
      <c r="B5" s="6238"/>
      <c r="C5" s="6238"/>
      <c r="D5" s="6239"/>
      <c r="E5" s="6238"/>
      <c r="F5" s="6238"/>
      <c r="G5" s="6238"/>
      <c r="H5" s="6238"/>
      <c r="I5" s="6239"/>
      <c r="J5" s="6238"/>
      <c r="K5" s="6238"/>
      <c r="L5" s="6238"/>
      <c r="M5" s="6238"/>
      <c r="N5" s="6238"/>
      <c r="O5" s="6238"/>
      <c r="P5" s="6240"/>
    </row>
    <row r="6" spans="1:16" ht="12.75" customHeight="1" x14ac:dyDescent="0.2">
      <c r="A6" s="6241" t="s">
        <v>2</v>
      </c>
      <c r="B6" s="6242"/>
      <c r="C6" s="6242"/>
      <c r="D6" s="6243"/>
      <c r="E6" s="6242"/>
      <c r="F6" s="6242"/>
      <c r="G6" s="6242"/>
      <c r="H6" s="6242"/>
      <c r="I6" s="6243"/>
      <c r="J6" s="6242"/>
      <c r="K6" s="6242"/>
      <c r="L6" s="6242"/>
      <c r="M6" s="6242"/>
      <c r="N6" s="6242"/>
      <c r="O6" s="6242"/>
      <c r="P6" s="6244"/>
    </row>
    <row r="7" spans="1:16" ht="12.75" customHeight="1" x14ac:dyDescent="0.2">
      <c r="A7" s="6245" t="s">
        <v>3</v>
      </c>
      <c r="B7" s="6246"/>
      <c r="C7" s="6246"/>
      <c r="D7" s="6247"/>
      <c r="E7" s="6246"/>
      <c r="F7" s="6246"/>
      <c r="G7" s="6246"/>
      <c r="H7" s="6246"/>
      <c r="I7" s="6247"/>
      <c r="J7" s="6246"/>
      <c r="K7" s="6246"/>
      <c r="L7" s="6246"/>
      <c r="M7" s="6246"/>
      <c r="N7" s="6246"/>
      <c r="O7" s="6246"/>
      <c r="P7" s="6248"/>
    </row>
    <row r="8" spans="1:16" ht="12.75" customHeight="1" x14ac:dyDescent="0.2">
      <c r="A8" s="6249" t="s">
        <v>4</v>
      </c>
      <c r="B8" s="6250"/>
      <c r="C8" s="6250"/>
      <c r="D8" s="6251"/>
      <c r="E8" s="6250"/>
      <c r="F8" s="6250"/>
      <c r="G8" s="6250"/>
      <c r="H8" s="6250"/>
      <c r="I8" s="6251"/>
      <c r="J8" s="6250"/>
      <c r="K8" s="6250"/>
      <c r="L8" s="6250"/>
      <c r="M8" s="6250"/>
      <c r="N8" s="6250"/>
      <c r="O8" s="6250"/>
      <c r="P8" s="6252"/>
    </row>
    <row r="9" spans="1:16" ht="12.75" customHeight="1" x14ac:dyDescent="0.2">
      <c r="A9" s="6253" t="s">
        <v>5</v>
      </c>
      <c r="B9" s="6254"/>
      <c r="C9" s="6254"/>
      <c r="D9" s="6255"/>
      <c r="E9" s="6254"/>
      <c r="F9" s="6254"/>
      <c r="G9" s="6254"/>
      <c r="H9" s="6254"/>
      <c r="I9" s="6255"/>
      <c r="J9" s="6254"/>
      <c r="K9" s="6254"/>
      <c r="L9" s="6254"/>
      <c r="M9" s="6254"/>
      <c r="N9" s="6254"/>
      <c r="O9" s="6254"/>
      <c r="P9" s="6256"/>
    </row>
    <row r="10" spans="1:16" ht="12.75" customHeight="1" x14ac:dyDescent="0.2">
      <c r="A10" s="6257" t="s">
        <v>6</v>
      </c>
      <c r="B10" s="6258"/>
      <c r="C10" s="6258"/>
      <c r="D10" s="6259"/>
      <c r="E10" s="6258"/>
      <c r="F10" s="6258"/>
      <c r="G10" s="6258"/>
      <c r="H10" s="6258"/>
      <c r="I10" s="6259"/>
      <c r="J10" s="6258"/>
      <c r="K10" s="6258"/>
      <c r="L10" s="6258"/>
      <c r="M10" s="6258"/>
      <c r="N10" s="6258"/>
      <c r="O10" s="6258"/>
      <c r="P10" s="6260"/>
    </row>
    <row r="11" spans="1:16" ht="12.75" customHeight="1" x14ac:dyDescent="0.2">
      <c r="A11" s="6261"/>
      <c r="B11" s="6262"/>
      <c r="C11" s="6262"/>
      <c r="D11" s="6263"/>
      <c r="E11" s="6262"/>
      <c r="F11" s="6262"/>
      <c r="G11" s="6264"/>
      <c r="H11" s="6262"/>
      <c r="I11" s="6263"/>
      <c r="J11" s="6262"/>
      <c r="K11" s="6262"/>
      <c r="L11" s="6262"/>
      <c r="M11" s="6262"/>
      <c r="N11" s="6262"/>
      <c r="O11" s="6262"/>
      <c r="P11" s="6265"/>
    </row>
    <row r="12" spans="1:16" ht="12.75" customHeight="1" x14ac:dyDescent="0.2">
      <c r="A12" s="6266" t="s">
        <v>77</v>
      </c>
      <c r="B12" s="6267"/>
      <c r="C12" s="6267"/>
      <c r="D12" s="6268"/>
      <c r="E12" s="6267" t="s">
        <v>8</v>
      </c>
      <c r="F12" s="6267"/>
      <c r="G12" s="6267"/>
      <c r="H12" s="6267"/>
      <c r="I12" s="6268"/>
      <c r="J12" s="6267"/>
      <c r="K12" s="6267"/>
      <c r="L12" s="6267"/>
      <c r="M12" s="6267"/>
      <c r="N12" s="6269" t="s">
        <v>78</v>
      </c>
      <c r="O12" s="6267"/>
      <c r="P12" s="6270"/>
    </row>
    <row r="13" spans="1:16" ht="12.75" customHeight="1" x14ac:dyDescent="0.2">
      <c r="A13" s="6271"/>
      <c r="B13" s="6272"/>
      <c r="C13" s="6272"/>
      <c r="D13" s="6273"/>
      <c r="E13" s="6272"/>
      <c r="F13" s="6272"/>
      <c r="G13" s="6272"/>
      <c r="H13" s="6272"/>
      <c r="I13" s="6273"/>
      <c r="J13" s="6272"/>
      <c r="K13" s="6272"/>
      <c r="L13" s="6272"/>
      <c r="M13" s="6272"/>
      <c r="N13" s="6272"/>
      <c r="O13" s="6272"/>
      <c r="P13" s="6274"/>
    </row>
    <row r="14" spans="1:16" ht="12.75" customHeight="1" x14ac:dyDescent="0.2">
      <c r="A14" s="6275" t="s">
        <v>10</v>
      </c>
      <c r="B14" s="6276"/>
      <c r="C14" s="6276"/>
      <c r="D14" s="6277"/>
      <c r="E14" s="6276"/>
      <c r="F14" s="6276"/>
      <c r="G14" s="6276"/>
      <c r="H14" s="6276"/>
      <c r="I14" s="6277"/>
      <c r="J14" s="6276"/>
      <c r="K14" s="6276"/>
      <c r="L14" s="6276"/>
      <c r="M14" s="6276"/>
      <c r="N14" s="6278"/>
      <c r="O14" s="6279"/>
      <c r="P14" s="6280"/>
    </row>
    <row r="15" spans="1:16" ht="12.75" customHeight="1" x14ac:dyDescent="0.2">
      <c r="A15" s="6281"/>
      <c r="B15" s="6282"/>
      <c r="C15" s="6282"/>
      <c r="D15" s="6283"/>
      <c r="E15" s="6282"/>
      <c r="F15" s="6282"/>
      <c r="G15" s="6282"/>
      <c r="H15" s="6282"/>
      <c r="I15" s="6283"/>
      <c r="J15" s="6282"/>
      <c r="K15" s="6282"/>
      <c r="L15" s="6282"/>
      <c r="M15" s="6282"/>
      <c r="N15" s="6284" t="s">
        <v>11</v>
      </c>
      <c r="O15" s="6285" t="s">
        <v>12</v>
      </c>
      <c r="P15" s="6286"/>
    </row>
    <row r="16" spans="1:16" ht="12.75" customHeight="1" x14ac:dyDescent="0.2">
      <c r="A16" s="6287" t="s">
        <v>13</v>
      </c>
      <c r="B16" s="6288"/>
      <c r="C16" s="6288"/>
      <c r="D16" s="6289"/>
      <c r="E16" s="6288"/>
      <c r="F16" s="6288"/>
      <c r="G16" s="6288"/>
      <c r="H16" s="6288"/>
      <c r="I16" s="6289"/>
      <c r="J16" s="6288"/>
      <c r="K16" s="6288"/>
      <c r="L16" s="6288"/>
      <c r="M16" s="6288"/>
      <c r="N16" s="6290"/>
      <c r="O16" s="6291"/>
      <c r="P16" s="6291"/>
    </row>
    <row r="17" spans="1:47" ht="12.75" customHeight="1" x14ac:dyDescent="0.2">
      <c r="A17" s="6292" t="s">
        <v>14</v>
      </c>
      <c r="B17" s="6293"/>
      <c r="C17" s="6293"/>
      <c r="D17" s="6294"/>
      <c r="E17" s="6293"/>
      <c r="F17" s="6293"/>
      <c r="G17" s="6293"/>
      <c r="H17" s="6293"/>
      <c r="I17" s="6294"/>
      <c r="J17" s="6293"/>
      <c r="K17" s="6293"/>
      <c r="L17" s="6293"/>
      <c r="M17" s="6293"/>
      <c r="N17" s="6295" t="s">
        <v>15</v>
      </c>
      <c r="O17" s="6296" t="s">
        <v>16</v>
      </c>
      <c r="P17" s="6297"/>
    </row>
    <row r="18" spans="1:47" ht="12.75" customHeight="1" x14ac:dyDescent="0.2">
      <c r="A18" s="6298"/>
      <c r="B18" s="6299"/>
      <c r="C18" s="6299"/>
      <c r="D18" s="6300"/>
      <c r="E18" s="6299"/>
      <c r="F18" s="6299"/>
      <c r="G18" s="6299"/>
      <c r="H18" s="6299"/>
      <c r="I18" s="6300"/>
      <c r="J18" s="6299"/>
      <c r="K18" s="6299"/>
      <c r="L18" s="6299"/>
      <c r="M18" s="6299"/>
      <c r="N18" s="6301"/>
      <c r="O18" s="6302"/>
      <c r="P18" s="6303" t="s">
        <v>8</v>
      </c>
    </row>
    <row r="19" spans="1:47" ht="12.75" customHeight="1" x14ac:dyDescent="0.2">
      <c r="A19" s="6304"/>
      <c r="B19" s="6305"/>
      <c r="C19" s="6305"/>
      <c r="D19" s="6306"/>
      <c r="E19" s="6305"/>
      <c r="F19" s="6305"/>
      <c r="G19" s="6305"/>
      <c r="H19" s="6305"/>
      <c r="I19" s="6306"/>
      <c r="J19" s="6305"/>
      <c r="K19" s="6307"/>
      <c r="L19" s="6305" t="s">
        <v>17</v>
      </c>
      <c r="M19" s="6305"/>
      <c r="N19" s="6308"/>
      <c r="O19" s="6309"/>
      <c r="P19" s="6310"/>
      <c r="AU19" s="6311"/>
    </row>
    <row r="20" spans="1:47" ht="12.75" customHeight="1" x14ac:dyDescent="0.2">
      <c r="A20" s="6312"/>
      <c r="B20" s="6313"/>
      <c r="C20" s="6313"/>
      <c r="D20" s="6314"/>
      <c r="E20" s="6313"/>
      <c r="F20" s="6313"/>
      <c r="G20" s="6313"/>
      <c r="H20" s="6313"/>
      <c r="I20" s="6314"/>
      <c r="J20" s="6313"/>
      <c r="K20" s="6313"/>
      <c r="L20" s="6313"/>
      <c r="M20" s="6313"/>
      <c r="N20" s="6315"/>
      <c r="O20" s="6316"/>
      <c r="P20" s="6317"/>
    </row>
    <row r="21" spans="1:47" ht="12.75" customHeight="1" x14ac:dyDescent="0.2">
      <c r="A21" s="6318"/>
      <c r="B21" s="6319"/>
      <c r="C21" s="6320"/>
      <c r="D21" s="6320"/>
      <c r="E21" s="6319"/>
      <c r="F21" s="6319"/>
      <c r="G21" s="6319"/>
      <c r="H21" s="6319" t="s">
        <v>8</v>
      </c>
      <c r="I21" s="6321"/>
      <c r="J21" s="6319"/>
      <c r="K21" s="6319"/>
      <c r="L21" s="6319"/>
      <c r="M21" s="6319"/>
      <c r="N21" s="6322"/>
      <c r="O21" s="6323"/>
      <c r="P21" s="6324"/>
    </row>
    <row r="22" spans="1:47" ht="12.75" customHeight="1" x14ac:dyDescent="0.2">
      <c r="A22" s="6325"/>
      <c r="B22" s="6326"/>
      <c r="C22" s="6326"/>
      <c r="D22" s="6327"/>
      <c r="E22" s="6326"/>
      <c r="F22" s="6326"/>
      <c r="G22" s="6326"/>
      <c r="H22" s="6326"/>
      <c r="I22" s="6327"/>
      <c r="J22" s="6326"/>
      <c r="K22" s="6326"/>
      <c r="L22" s="6326"/>
      <c r="M22" s="6326"/>
      <c r="N22" s="6326"/>
      <c r="O22" s="6326"/>
      <c r="P22" s="6328"/>
    </row>
    <row r="23" spans="1:47" ht="12.75" customHeight="1" x14ac:dyDescent="0.2">
      <c r="A23" s="6329" t="s">
        <v>18</v>
      </c>
      <c r="B23" s="6330"/>
      <c r="C23" s="6330"/>
      <c r="D23" s="6331"/>
      <c r="E23" s="6332" t="s">
        <v>19</v>
      </c>
      <c r="F23" s="6332"/>
      <c r="G23" s="6332"/>
      <c r="H23" s="6332"/>
      <c r="I23" s="6332"/>
      <c r="J23" s="6332"/>
      <c r="K23" s="6332"/>
      <c r="L23" s="6332"/>
      <c r="M23" s="6330"/>
      <c r="N23" s="6330"/>
      <c r="O23" s="6330"/>
      <c r="P23" s="6333"/>
    </row>
    <row r="24" spans="1:47" x14ac:dyDescent="0.25">
      <c r="A24" s="6334"/>
      <c r="B24" s="6335"/>
      <c r="C24" s="6335"/>
      <c r="D24" s="6336"/>
      <c r="E24" s="6337" t="s">
        <v>20</v>
      </c>
      <c r="F24" s="6337"/>
      <c r="G24" s="6337"/>
      <c r="H24" s="6337"/>
      <c r="I24" s="6337"/>
      <c r="J24" s="6337"/>
      <c r="K24" s="6337"/>
      <c r="L24" s="6337"/>
      <c r="M24" s="6335"/>
      <c r="N24" s="6335"/>
      <c r="O24" s="6335"/>
      <c r="P24" s="6338"/>
    </row>
    <row r="25" spans="1:47" ht="12.75" customHeight="1" x14ac:dyDescent="0.2">
      <c r="A25" s="6339"/>
      <c r="B25" s="6340" t="s">
        <v>21</v>
      </c>
      <c r="C25" s="6341"/>
      <c r="D25" s="6341"/>
      <c r="E25" s="6341"/>
      <c r="F25" s="6341"/>
      <c r="G25" s="6341"/>
      <c r="H25" s="6341"/>
      <c r="I25" s="6341"/>
      <c r="J25" s="6341"/>
      <c r="K25" s="6341"/>
      <c r="L25" s="6341"/>
      <c r="M25" s="6341"/>
      <c r="N25" s="6341"/>
      <c r="O25" s="6342"/>
      <c r="P25" s="6343"/>
    </row>
    <row r="26" spans="1:47" ht="12.75" customHeight="1" x14ac:dyDescent="0.2">
      <c r="A26" s="6344" t="s">
        <v>22</v>
      </c>
      <c r="B26" s="6345" t="s">
        <v>23</v>
      </c>
      <c r="C26" s="6345"/>
      <c r="D26" s="6344" t="s">
        <v>24</v>
      </c>
      <c r="E26" s="6344" t="s">
        <v>25</v>
      </c>
      <c r="F26" s="6344" t="s">
        <v>22</v>
      </c>
      <c r="G26" s="6345" t="s">
        <v>23</v>
      </c>
      <c r="H26" s="6345"/>
      <c r="I26" s="6344" t="s">
        <v>24</v>
      </c>
      <c r="J26" s="6344" t="s">
        <v>25</v>
      </c>
      <c r="K26" s="6344" t="s">
        <v>22</v>
      </c>
      <c r="L26" s="6345" t="s">
        <v>23</v>
      </c>
      <c r="M26" s="6345"/>
      <c r="N26" s="6346" t="s">
        <v>24</v>
      </c>
      <c r="O26" s="6344" t="s">
        <v>25</v>
      </c>
      <c r="P26" s="6347"/>
    </row>
    <row r="27" spans="1:47" ht="12.75" customHeight="1" x14ac:dyDescent="0.2">
      <c r="A27" s="6348"/>
      <c r="B27" s="6349" t="s">
        <v>26</v>
      </c>
      <c r="C27" s="6349" t="s">
        <v>2</v>
      </c>
      <c r="D27" s="6348"/>
      <c r="E27" s="6348"/>
      <c r="F27" s="6348"/>
      <c r="G27" s="6349" t="s">
        <v>26</v>
      </c>
      <c r="H27" s="6349" t="s">
        <v>2</v>
      </c>
      <c r="I27" s="6348"/>
      <c r="J27" s="6348"/>
      <c r="K27" s="6348"/>
      <c r="L27" s="6349" t="s">
        <v>26</v>
      </c>
      <c r="M27" s="6349" t="s">
        <v>2</v>
      </c>
      <c r="N27" s="6350"/>
      <c r="O27" s="6348"/>
      <c r="P27" s="6351"/>
    </row>
    <row r="28" spans="1:47" ht="12.75" customHeight="1" x14ac:dyDescent="0.2">
      <c r="A28" s="6352">
        <v>1</v>
      </c>
      <c r="B28" s="6353">
        <v>0</v>
      </c>
      <c r="C28" s="6354">
        <v>0.15</v>
      </c>
      <c r="D28" s="6355">
        <v>16000</v>
      </c>
      <c r="E28" s="6356">
        <f t="shared" ref="E28:E59" si="0">D28*(100-2.38)/100</f>
        <v>15619.2</v>
      </c>
      <c r="F28" s="6357">
        <v>33</v>
      </c>
      <c r="G28" s="6358">
        <v>8</v>
      </c>
      <c r="H28" s="6358">
        <v>8.15</v>
      </c>
      <c r="I28" s="6355">
        <v>16000</v>
      </c>
      <c r="J28" s="6356">
        <f t="shared" ref="J28:J59" si="1">I28*(100-2.38)/100</f>
        <v>15619.2</v>
      </c>
      <c r="K28" s="6357">
        <v>65</v>
      </c>
      <c r="L28" s="6358">
        <v>16</v>
      </c>
      <c r="M28" s="6358">
        <v>16.149999999999999</v>
      </c>
      <c r="N28" s="6355">
        <v>16000</v>
      </c>
      <c r="O28" s="6356">
        <f t="shared" ref="O28:O59" si="2">N28*(100-2.38)/100</f>
        <v>15619.2</v>
      </c>
      <c r="P28" s="6359"/>
    </row>
    <row r="29" spans="1:47" ht="12.75" customHeight="1" x14ac:dyDescent="0.2">
      <c r="A29" s="6360">
        <v>2</v>
      </c>
      <c r="B29" s="6360">
        <v>0.15</v>
      </c>
      <c r="C29" s="6361">
        <v>0.3</v>
      </c>
      <c r="D29" s="6362">
        <v>16000</v>
      </c>
      <c r="E29" s="6363">
        <f t="shared" si="0"/>
        <v>15619.2</v>
      </c>
      <c r="F29" s="6364">
        <v>34</v>
      </c>
      <c r="G29" s="6365">
        <v>8.15</v>
      </c>
      <c r="H29" s="6365">
        <v>8.3000000000000007</v>
      </c>
      <c r="I29" s="6362">
        <v>16000</v>
      </c>
      <c r="J29" s="6363">
        <f t="shared" si="1"/>
        <v>15619.2</v>
      </c>
      <c r="K29" s="6364">
        <v>66</v>
      </c>
      <c r="L29" s="6365">
        <v>16.149999999999999</v>
      </c>
      <c r="M29" s="6365">
        <v>16.3</v>
      </c>
      <c r="N29" s="6362">
        <v>16000</v>
      </c>
      <c r="O29" s="6363">
        <f t="shared" si="2"/>
        <v>15619.2</v>
      </c>
      <c r="P29" s="6366"/>
    </row>
    <row r="30" spans="1:47" ht="12.75" customHeight="1" x14ac:dyDescent="0.2">
      <c r="A30" s="6367">
        <v>3</v>
      </c>
      <c r="B30" s="6368">
        <v>0.3</v>
      </c>
      <c r="C30" s="6369">
        <v>0.45</v>
      </c>
      <c r="D30" s="6370">
        <v>16000</v>
      </c>
      <c r="E30" s="6371">
        <f t="shared" si="0"/>
        <v>15619.2</v>
      </c>
      <c r="F30" s="6372">
        <v>35</v>
      </c>
      <c r="G30" s="6373">
        <v>8.3000000000000007</v>
      </c>
      <c r="H30" s="6373">
        <v>8.4499999999999993</v>
      </c>
      <c r="I30" s="6370">
        <v>16000</v>
      </c>
      <c r="J30" s="6371">
        <f t="shared" si="1"/>
        <v>15619.2</v>
      </c>
      <c r="K30" s="6372">
        <v>67</v>
      </c>
      <c r="L30" s="6373">
        <v>16.3</v>
      </c>
      <c r="M30" s="6373">
        <v>16.45</v>
      </c>
      <c r="N30" s="6370">
        <v>16000</v>
      </c>
      <c r="O30" s="6371">
        <f t="shared" si="2"/>
        <v>15619.2</v>
      </c>
      <c r="P30" s="6374"/>
      <c r="V30" s="6375"/>
    </row>
    <row r="31" spans="1:47" ht="12.75" customHeight="1" x14ac:dyDescent="0.2">
      <c r="A31" s="6376">
        <v>4</v>
      </c>
      <c r="B31" s="6376">
        <v>0.45</v>
      </c>
      <c r="C31" s="6377">
        <v>1</v>
      </c>
      <c r="D31" s="6378">
        <v>16000</v>
      </c>
      <c r="E31" s="6379">
        <f t="shared" si="0"/>
        <v>15619.2</v>
      </c>
      <c r="F31" s="6380">
        <v>36</v>
      </c>
      <c r="G31" s="6377">
        <v>8.4499999999999993</v>
      </c>
      <c r="H31" s="6377">
        <v>9</v>
      </c>
      <c r="I31" s="6378">
        <v>16000</v>
      </c>
      <c r="J31" s="6379">
        <f t="shared" si="1"/>
        <v>15619.2</v>
      </c>
      <c r="K31" s="6380">
        <v>68</v>
      </c>
      <c r="L31" s="6377">
        <v>16.45</v>
      </c>
      <c r="M31" s="6377">
        <v>17</v>
      </c>
      <c r="N31" s="6378">
        <v>16000</v>
      </c>
      <c r="O31" s="6379">
        <f t="shared" si="2"/>
        <v>15619.2</v>
      </c>
      <c r="P31" s="6381"/>
    </row>
    <row r="32" spans="1:47" ht="12.75" customHeight="1" x14ac:dyDescent="0.2">
      <c r="A32" s="6382">
        <v>5</v>
      </c>
      <c r="B32" s="6383">
        <v>1</v>
      </c>
      <c r="C32" s="6384">
        <v>1.1499999999999999</v>
      </c>
      <c r="D32" s="6385">
        <v>16000</v>
      </c>
      <c r="E32" s="6386">
        <f t="shared" si="0"/>
        <v>15619.2</v>
      </c>
      <c r="F32" s="6387">
        <v>37</v>
      </c>
      <c r="G32" s="6383">
        <v>9</v>
      </c>
      <c r="H32" s="6383">
        <v>9.15</v>
      </c>
      <c r="I32" s="6385">
        <v>16000</v>
      </c>
      <c r="J32" s="6386">
        <f t="shared" si="1"/>
        <v>15619.2</v>
      </c>
      <c r="K32" s="6387">
        <v>69</v>
      </c>
      <c r="L32" s="6383">
        <v>17</v>
      </c>
      <c r="M32" s="6383">
        <v>17.149999999999999</v>
      </c>
      <c r="N32" s="6385">
        <v>16000</v>
      </c>
      <c r="O32" s="6386">
        <f t="shared" si="2"/>
        <v>15619.2</v>
      </c>
      <c r="P32" s="6388"/>
      <c r="AQ32" s="6385"/>
    </row>
    <row r="33" spans="1:16" ht="12.75" customHeight="1" x14ac:dyDescent="0.2">
      <c r="A33" s="6389">
        <v>6</v>
      </c>
      <c r="B33" s="6390">
        <v>1.1499999999999999</v>
      </c>
      <c r="C33" s="6391">
        <v>1.3</v>
      </c>
      <c r="D33" s="6392">
        <v>16000</v>
      </c>
      <c r="E33" s="6393">
        <f t="shared" si="0"/>
        <v>15619.2</v>
      </c>
      <c r="F33" s="6394">
        <v>38</v>
      </c>
      <c r="G33" s="6391">
        <v>9.15</v>
      </c>
      <c r="H33" s="6391">
        <v>9.3000000000000007</v>
      </c>
      <c r="I33" s="6392">
        <v>16000</v>
      </c>
      <c r="J33" s="6393">
        <f t="shared" si="1"/>
        <v>15619.2</v>
      </c>
      <c r="K33" s="6394">
        <v>70</v>
      </c>
      <c r="L33" s="6391">
        <v>17.149999999999999</v>
      </c>
      <c r="M33" s="6391">
        <v>17.3</v>
      </c>
      <c r="N33" s="6392">
        <v>16000</v>
      </c>
      <c r="O33" s="6393">
        <f t="shared" si="2"/>
        <v>15619.2</v>
      </c>
      <c r="P33" s="6395"/>
    </row>
    <row r="34" spans="1:16" x14ac:dyDescent="0.2">
      <c r="A34" s="6396">
        <v>7</v>
      </c>
      <c r="B34" s="6397">
        <v>1.3</v>
      </c>
      <c r="C34" s="6398">
        <v>1.45</v>
      </c>
      <c r="D34" s="6399">
        <v>16000</v>
      </c>
      <c r="E34" s="6400">
        <f t="shared" si="0"/>
        <v>15619.2</v>
      </c>
      <c r="F34" s="6401">
        <v>39</v>
      </c>
      <c r="G34" s="6402">
        <v>9.3000000000000007</v>
      </c>
      <c r="H34" s="6402">
        <v>9.4499999999999993</v>
      </c>
      <c r="I34" s="6399">
        <v>16000</v>
      </c>
      <c r="J34" s="6400">
        <f t="shared" si="1"/>
        <v>15619.2</v>
      </c>
      <c r="K34" s="6401">
        <v>71</v>
      </c>
      <c r="L34" s="6402">
        <v>17.3</v>
      </c>
      <c r="M34" s="6402">
        <v>17.45</v>
      </c>
      <c r="N34" s="6399">
        <v>16000</v>
      </c>
      <c r="O34" s="6400">
        <f t="shared" si="2"/>
        <v>15619.2</v>
      </c>
      <c r="P34" s="6403"/>
    </row>
    <row r="35" spans="1:16" x14ac:dyDescent="0.2">
      <c r="A35" s="6404">
        <v>8</v>
      </c>
      <c r="B35" s="6404">
        <v>1.45</v>
      </c>
      <c r="C35" s="6405">
        <v>2</v>
      </c>
      <c r="D35" s="6406">
        <v>16000</v>
      </c>
      <c r="E35" s="6407">
        <f t="shared" si="0"/>
        <v>15619.2</v>
      </c>
      <c r="F35" s="6408">
        <v>40</v>
      </c>
      <c r="G35" s="6405">
        <v>9.4499999999999993</v>
      </c>
      <c r="H35" s="6405">
        <v>10</v>
      </c>
      <c r="I35" s="6406">
        <v>16000</v>
      </c>
      <c r="J35" s="6407">
        <f t="shared" si="1"/>
        <v>15619.2</v>
      </c>
      <c r="K35" s="6408">
        <v>72</v>
      </c>
      <c r="L35" s="6409">
        <v>17.45</v>
      </c>
      <c r="M35" s="6405">
        <v>18</v>
      </c>
      <c r="N35" s="6406">
        <v>16000</v>
      </c>
      <c r="O35" s="6407">
        <f t="shared" si="2"/>
        <v>15619.2</v>
      </c>
      <c r="P35" s="6410"/>
    </row>
    <row r="36" spans="1:16" x14ac:dyDescent="0.2">
      <c r="A36" s="6411">
        <v>9</v>
      </c>
      <c r="B36" s="6412">
        <v>2</v>
      </c>
      <c r="C36" s="6413">
        <v>2.15</v>
      </c>
      <c r="D36" s="6414">
        <v>16000</v>
      </c>
      <c r="E36" s="6415">
        <f t="shared" si="0"/>
        <v>15619.2</v>
      </c>
      <c r="F36" s="6416">
        <v>41</v>
      </c>
      <c r="G36" s="6417">
        <v>10</v>
      </c>
      <c r="H36" s="6418">
        <v>10.15</v>
      </c>
      <c r="I36" s="6414">
        <v>16000</v>
      </c>
      <c r="J36" s="6415">
        <f t="shared" si="1"/>
        <v>15619.2</v>
      </c>
      <c r="K36" s="6416">
        <v>73</v>
      </c>
      <c r="L36" s="6418">
        <v>18</v>
      </c>
      <c r="M36" s="6417">
        <v>18.149999999999999</v>
      </c>
      <c r="N36" s="6414">
        <v>16000</v>
      </c>
      <c r="O36" s="6415">
        <f t="shared" si="2"/>
        <v>15619.2</v>
      </c>
      <c r="P36" s="6419"/>
    </row>
    <row r="37" spans="1:16" x14ac:dyDescent="0.2">
      <c r="A37" s="6420">
        <v>10</v>
      </c>
      <c r="B37" s="6420">
        <v>2.15</v>
      </c>
      <c r="C37" s="6421">
        <v>2.2999999999999998</v>
      </c>
      <c r="D37" s="6422">
        <v>16000</v>
      </c>
      <c r="E37" s="6423">
        <f t="shared" si="0"/>
        <v>15619.2</v>
      </c>
      <c r="F37" s="6424">
        <v>42</v>
      </c>
      <c r="G37" s="6421">
        <v>10.15</v>
      </c>
      <c r="H37" s="6425">
        <v>10.3</v>
      </c>
      <c r="I37" s="6422">
        <v>16000</v>
      </c>
      <c r="J37" s="6423">
        <f t="shared" si="1"/>
        <v>15619.2</v>
      </c>
      <c r="K37" s="6424">
        <v>74</v>
      </c>
      <c r="L37" s="6425">
        <v>18.149999999999999</v>
      </c>
      <c r="M37" s="6421">
        <v>18.3</v>
      </c>
      <c r="N37" s="6422">
        <v>16000</v>
      </c>
      <c r="O37" s="6423">
        <f t="shared" si="2"/>
        <v>15619.2</v>
      </c>
      <c r="P37" s="6426"/>
    </row>
    <row r="38" spans="1:16" x14ac:dyDescent="0.2">
      <c r="A38" s="6427">
        <v>11</v>
      </c>
      <c r="B38" s="6428">
        <v>2.2999999999999998</v>
      </c>
      <c r="C38" s="6429">
        <v>2.4500000000000002</v>
      </c>
      <c r="D38" s="6430">
        <v>16000</v>
      </c>
      <c r="E38" s="6431">
        <f t="shared" si="0"/>
        <v>15619.2</v>
      </c>
      <c r="F38" s="6432">
        <v>43</v>
      </c>
      <c r="G38" s="6433">
        <v>10.3</v>
      </c>
      <c r="H38" s="6434">
        <v>10.45</v>
      </c>
      <c r="I38" s="6430">
        <v>16000</v>
      </c>
      <c r="J38" s="6431">
        <f t="shared" si="1"/>
        <v>15619.2</v>
      </c>
      <c r="K38" s="6432">
        <v>75</v>
      </c>
      <c r="L38" s="6434">
        <v>18.3</v>
      </c>
      <c r="M38" s="6433">
        <v>18.45</v>
      </c>
      <c r="N38" s="6430">
        <v>16000</v>
      </c>
      <c r="O38" s="6431">
        <f t="shared" si="2"/>
        <v>15619.2</v>
      </c>
      <c r="P38" s="6435"/>
    </row>
    <row r="39" spans="1:16" x14ac:dyDescent="0.2">
      <c r="A39" s="6436">
        <v>12</v>
      </c>
      <c r="B39" s="6436">
        <v>2.4500000000000002</v>
      </c>
      <c r="C39" s="6437">
        <v>3</v>
      </c>
      <c r="D39" s="6438">
        <v>16000</v>
      </c>
      <c r="E39" s="6439">
        <f t="shared" si="0"/>
        <v>15619.2</v>
      </c>
      <c r="F39" s="6440">
        <v>44</v>
      </c>
      <c r="G39" s="6437">
        <v>10.45</v>
      </c>
      <c r="H39" s="6441">
        <v>11</v>
      </c>
      <c r="I39" s="6438">
        <v>16000</v>
      </c>
      <c r="J39" s="6439">
        <f t="shared" si="1"/>
        <v>15619.2</v>
      </c>
      <c r="K39" s="6440">
        <v>76</v>
      </c>
      <c r="L39" s="6441">
        <v>18.45</v>
      </c>
      <c r="M39" s="6437">
        <v>19</v>
      </c>
      <c r="N39" s="6438">
        <v>16000</v>
      </c>
      <c r="O39" s="6439">
        <f t="shared" si="2"/>
        <v>15619.2</v>
      </c>
      <c r="P39" s="6442"/>
    </row>
    <row r="40" spans="1:16" x14ac:dyDescent="0.2">
      <c r="A40" s="6443">
        <v>13</v>
      </c>
      <c r="B40" s="6444">
        <v>3</v>
      </c>
      <c r="C40" s="6445">
        <v>3.15</v>
      </c>
      <c r="D40" s="6446">
        <v>16000</v>
      </c>
      <c r="E40" s="6447">
        <f t="shared" si="0"/>
        <v>15619.2</v>
      </c>
      <c r="F40" s="6448">
        <v>45</v>
      </c>
      <c r="G40" s="6449">
        <v>11</v>
      </c>
      <c r="H40" s="6450">
        <v>11.15</v>
      </c>
      <c r="I40" s="6446">
        <v>16000</v>
      </c>
      <c r="J40" s="6447">
        <f t="shared" si="1"/>
        <v>15619.2</v>
      </c>
      <c r="K40" s="6448">
        <v>77</v>
      </c>
      <c r="L40" s="6450">
        <v>19</v>
      </c>
      <c r="M40" s="6449">
        <v>19.149999999999999</v>
      </c>
      <c r="N40" s="6446">
        <v>16000</v>
      </c>
      <c r="O40" s="6447">
        <f t="shared" si="2"/>
        <v>15619.2</v>
      </c>
      <c r="P40" s="6451"/>
    </row>
    <row r="41" spans="1:16" x14ac:dyDescent="0.2">
      <c r="A41" s="6452">
        <v>14</v>
      </c>
      <c r="B41" s="6452">
        <v>3.15</v>
      </c>
      <c r="C41" s="6453">
        <v>3.3</v>
      </c>
      <c r="D41" s="6454">
        <v>16000</v>
      </c>
      <c r="E41" s="6455">
        <f t="shared" si="0"/>
        <v>15619.2</v>
      </c>
      <c r="F41" s="6456">
        <v>46</v>
      </c>
      <c r="G41" s="6457">
        <v>11.15</v>
      </c>
      <c r="H41" s="6453">
        <v>11.3</v>
      </c>
      <c r="I41" s="6454">
        <v>16000</v>
      </c>
      <c r="J41" s="6455">
        <f t="shared" si="1"/>
        <v>15619.2</v>
      </c>
      <c r="K41" s="6456">
        <v>78</v>
      </c>
      <c r="L41" s="6453">
        <v>19.149999999999999</v>
      </c>
      <c r="M41" s="6457">
        <v>19.3</v>
      </c>
      <c r="N41" s="6454">
        <v>16000</v>
      </c>
      <c r="O41" s="6455">
        <f t="shared" si="2"/>
        <v>15619.2</v>
      </c>
      <c r="P41" s="6458"/>
    </row>
    <row r="42" spans="1:16" x14ac:dyDescent="0.2">
      <c r="A42" s="6459">
        <v>15</v>
      </c>
      <c r="B42" s="6460">
        <v>3.3</v>
      </c>
      <c r="C42" s="6461">
        <v>3.45</v>
      </c>
      <c r="D42" s="6462">
        <v>16000</v>
      </c>
      <c r="E42" s="6463">
        <f t="shared" si="0"/>
        <v>15619.2</v>
      </c>
      <c r="F42" s="6464">
        <v>47</v>
      </c>
      <c r="G42" s="6465">
        <v>11.3</v>
      </c>
      <c r="H42" s="6466">
        <v>11.45</v>
      </c>
      <c r="I42" s="6462">
        <v>16000</v>
      </c>
      <c r="J42" s="6463">
        <f t="shared" si="1"/>
        <v>15619.2</v>
      </c>
      <c r="K42" s="6464">
        <v>79</v>
      </c>
      <c r="L42" s="6466">
        <v>19.3</v>
      </c>
      <c r="M42" s="6465">
        <v>19.45</v>
      </c>
      <c r="N42" s="6462">
        <v>16000</v>
      </c>
      <c r="O42" s="6463">
        <f t="shared" si="2"/>
        <v>15619.2</v>
      </c>
      <c r="P42" s="6467"/>
    </row>
    <row r="43" spans="1:16" x14ac:dyDescent="0.2">
      <c r="A43" s="6468">
        <v>16</v>
      </c>
      <c r="B43" s="6468">
        <v>3.45</v>
      </c>
      <c r="C43" s="6469">
        <v>4</v>
      </c>
      <c r="D43" s="6470">
        <v>16000</v>
      </c>
      <c r="E43" s="6471">
        <f t="shared" si="0"/>
        <v>15619.2</v>
      </c>
      <c r="F43" s="6472">
        <v>48</v>
      </c>
      <c r="G43" s="6473">
        <v>11.45</v>
      </c>
      <c r="H43" s="6469">
        <v>12</v>
      </c>
      <c r="I43" s="6470">
        <v>16000</v>
      </c>
      <c r="J43" s="6471">
        <f t="shared" si="1"/>
        <v>15619.2</v>
      </c>
      <c r="K43" s="6472">
        <v>80</v>
      </c>
      <c r="L43" s="6469">
        <v>19.45</v>
      </c>
      <c r="M43" s="6469">
        <v>20</v>
      </c>
      <c r="N43" s="6470">
        <v>16000</v>
      </c>
      <c r="O43" s="6471">
        <f t="shared" si="2"/>
        <v>15619.2</v>
      </c>
      <c r="P43" s="6474"/>
    </row>
    <row r="44" spans="1:16" x14ac:dyDescent="0.2">
      <c r="A44" s="6475">
        <v>17</v>
      </c>
      <c r="B44" s="6476">
        <v>4</v>
      </c>
      <c r="C44" s="6477">
        <v>4.1500000000000004</v>
      </c>
      <c r="D44" s="6478">
        <v>16000</v>
      </c>
      <c r="E44" s="6479">
        <f t="shared" si="0"/>
        <v>15619.2</v>
      </c>
      <c r="F44" s="6480">
        <v>49</v>
      </c>
      <c r="G44" s="6481">
        <v>12</v>
      </c>
      <c r="H44" s="6482">
        <v>12.15</v>
      </c>
      <c r="I44" s="6478">
        <v>16000</v>
      </c>
      <c r="J44" s="6479">
        <f t="shared" si="1"/>
        <v>15619.2</v>
      </c>
      <c r="K44" s="6480">
        <v>81</v>
      </c>
      <c r="L44" s="6482">
        <v>20</v>
      </c>
      <c r="M44" s="6481">
        <v>20.149999999999999</v>
      </c>
      <c r="N44" s="6478">
        <v>16000</v>
      </c>
      <c r="O44" s="6479">
        <f t="shared" si="2"/>
        <v>15619.2</v>
      </c>
      <c r="P44" s="6483"/>
    </row>
    <row r="45" spans="1:16" x14ac:dyDescent="0.2">
      <c r="A45" s="6484">
        <v>18</v>
      </c>
      <c r="B45" s="6484">
        <v>4.1500000000000004</v>
      </c>
      <c r="C45" s="6485">
        <v>4.3</v>
      </c>
      <c r="D45" s="6486">
        <v>16000</v>
      </c>
      <c r="E45" s="6487">
        <f t="shared" si="0"/>
        <v>15619.2</v>
      </c>
      <c r="F45" s="6488">
        <v>50</v>
      </c>
      <c r="G45" s="6489">
        <v>12.15</v>
      </c>
      <c r="H45" s="6485">
        <v>12.3</v>
      </c>
      <c r="I45" s="6486">
        <v>16000</v>
      </c>
      <c r="J45" s="6487">
        <f t="shared" si="1"/>
        <v>15619.2</v>
      </c>
      <c r="K45" s="6488">
        <v>82</v>
      </c>
      <c r="L45" s="6485">
        <v>20.149999999999999</v>
      </c>
      <c r="M45" s="6489">
        <v>20.3</v>
      </c>
      <c r="N45" s="6486">
        <v>16000</v>
      </c>
      <c r="O45" s="6487">
        <f t="shared" si="2"/>
        <v>15619.2</v>
      </c>
      <c r="P45" s="6490"/>
    </row>
    <row r="46" spans="1:16" x14ac:dyDescent="0.2">
      <c r="A46" s="6491">
        <v>19</v>
      </c>
      <c r="B46" s="6492">
        <v>4.3</v>
      </c>
      <c r="C46" s="6493">
        <v>4.45</v>
      </c>
      <c r="D46" s="6494">
        <v>16000</v>
      </c>
      <c r="E46" s="6495">
        <f t="shared" si="0"/>
        <v>15619.2</v>
      </c>
      <c r="F46" s="6496">
        <v>51</v>
      </c>
      <c r="G46" s="6497">
        <v>12.3</v>
      </c>
      <c r="H46" s="6498">
        <v>12.45</v>
      </c>
      <c r="I46" s="6494">
        <v>16000</v>
      </c>
      <c r="J46" s="6495">
        <f t="shared" si="1"/>
        <v>15619.2</v>
      </c>
      <c r="K46" s="6496">
        <v>83</v>
      </c>
      <c r="L46" s="6498">
        <v>20.3</v>
      </c>
      <c r="M46" s="6497">
        <v>20.45</v>
      </c>
      <c r="N46" s="6494">
        <v>16000</v>
      </c>
      <c r="O46" s="6495">
        <f t="shared" si="2"/>
        <v>15619.2</v>
      </c>
      <c r="P46" s="6499"/>
    </row>
    <row r="47" spans="1:16" x14ac:dyDescent="0.2">
      <c r="A47" s="6500">
        <v>20</v>
      </c>
      <c r="B47" s="6500">
        <v>4.45</v>
      </c>
      <c r="C47" s="6501">
        <v>5</v>
      </c>
      <c r="D47" s="6502">
        <v>16000</v>
      </c>
      <c r="E47" s="6503">
        <f t="shared" si="0"/>
        <v>15619.2</v>
      </c>
      <c r="F47" s="6504">
        <v>52</v>
      </c>
      <c r="G47" s="6505">
        <v>12.45</v>
      </c>
      <c r="H47" s="6501">
        <v>13</v>
      </c>
      <c r="I47" s="6502">
        <v>16000</v>
      </c>
      <c r="J47" s="6503">
        <f t="shared" si="1"/>
        <v>15619.2</v>
      </c>
      <c r="K47" s="6504">
        <v>84</v>
      </c>
      <c r="L47" s="6501">
        <v>20.45</v>
      </c>
      <c r="M47" s="6505">
        <v>21</v>
      </c>
      <c r="N47" s="6502">
        <v>16000</v>
      </c>
      <c r="O47" s="6503">
        <f t="shared" si="2"/>
        <v>15619.2</v>
      </c>
      <c r="P47" s="6506"/>
    </row>
    <row r="48" spans="1:16" x14ac:dyDescent="0.2">
      <c r="A48" s="6507">
        <v>21</v>
      </c>
      <c r="B48" s="6508">
        <v>5</v>
      </c>
      <c r="C48" s="6509">
        <v>5.15</v>
      </c>
      <c r="D48" s="6510">
        <v>16000</v>
      </c>
      <c r="E48" s="6511">
        <f t="shared" si="0"/>
        <v>15619.2</v>
      </c>
      <c r="F48" s="6512">
        <v>53</v>
      </c>
      <c r="G48" s="6508">
        <v>13</v>
      </c>
      <c r="H48" s="6513">
        <v>13.15</v>
      </c>
      <c r="I48" s="6510">
        <v>16000</v>
      </c>
      <c r="J48" s="6511">
        <f t="shared" si="1"/>
        <v>15619.2</v>
      </c>
      <c r="K48" s="6512">
        <v>85</v>
      </c>
      <c r="L48" s="6513">
        <v>21</v>
      </c>
      <c r="M48" s="6508">
        <v>21.15</v>
      </c>
      <c r="N48" s="6510">
        <v>16000</v>
      </c>
      <c r="O48" s="6511">
        <f t="shared" si="2"/>
        <v>15619.2</v>
      </c>
      <c r="P48" s="6514"/>
    </row>
    <row r="49" spans="1:16" x14ac:dyDescent="0.2">
      <c r="A49" s="6515">
        <v>22</v>
      </c>
      <c r="B49" s="6516">
        <v>5.15</v>
      </c>
      <c r="C49" s="6517">
        <v>5.3</v>
      </c>
      <c r="D49" s="6518">
        <v>16000</v>
      </c>
      <c r="E49" s="6519">
        <f t="shared" si="0"/>
        <v>15619.2</v>
      </c>
      <c r="F49" s="6520">
        <v>54</v>
      </c>
      <c r="G49" s="6521">
        <v>13.15</v>
      </c>
      <c r="H49" s="6517">
        <v>13.3</v>
      </c>
      <c r="I49" s="6518">
        <v>16000</v>
      </c>
      <c r="J49" s="6519">
        <f t="shared" si="1"/>
        <v>15619.2</v>
      </c>
      <c r="K49" s="6520">
        <v>86</v>
      </c>
      <c r="L49" s="6517">
        <v>21.15</v>
      </c>
      <c r="M49" s="6521">
        <v>21.3</v>
      </c>
      <c r="N49" s="6518">
        <v>16000</v>
      </c>
      <c r="O49" s="6519">
        <f t="shared" si="2"/>
        <v>15619.2</v>
      </c>
      <c r="P49" s="6522"/>
    </row>
    <row r="50" spans="1:16" x14ac:dyDescent="0.2">
      <c r="A50" s="6523">
        <v>23</v>
      </c>
      <c r="B50" s="6524">
        <v>5.3</v>
      </c>
      <c r="C50" s="6525">
        <v>5.45</v>
      </c>
      <c r="D50" s="6526">
        <v>16000</v>
      </c>
      <c r="E50" s="6527">
        <f t="shared" si="0"/>
        <v>15619.2</v>
      </c>
      <c r="F50" s="6528">
        <v>55</v>
      </c>
      <c r="G50" s="6524">
        <v>13.3</v>
      </c>
      <c r="H50" s="6529">
        <v>13.45</v>
      </c>
      <c r="I50" s="6526">
        <v>16000</v>
      </c>
      <c r="J50" s="6527">
        <f t="shared" si="1"/>
        <v>15619.2</v>
      </c>
      <c r="K50" s="6528">
        <v>87</v>
      </c>
      <c r="L50" s="6529">
        <v>21.3</v>
      </c>
      <c r="M50" s="6524">
        <v>21.45</v>
      </c>
      <c r="N50" s="6526">
        <v>16000</v>
      </c>
      <c r="O50" s="6527">
        <f t="shared" si="2"/>
        <v>15619.2</v>
      </c>
      <c r="P50" s="6530"/>
    </row>
    <row r="51" spans="1:16" x14ac:dyDescent="0.2">
      <c r="A51" s="6531">
        <v>24</v>
      </c>
      <c r="B51" s="6532">
        <v>5.45</v>
      </c>
      <c r="C51" s="6533">
        <v>6</v>
      </c>
      <c r="D51" s="6534">
        <v>16000</v>
      </c>
      <c r="E51" s="6535">
        <f t="shared" si="0"/>
        <v>15619.2</v>
      </c>
      <c r="F51" s="6536">
        <v>56</v>
      </c>
      <c r="G51" s="6537">
        <v>13.45</v>
      </c>
      <c r="H51" s="6533">
        <v>14</v>
      </c>
      <c r="I51" s="6534">
        <v>16000</v>
      </c>
      <c r="J51" s="6535">
        <f t="shared" si="1"/>
        <v>15619.2</v>
      </c>
      <c r="K51" s="6536">
        <v>88</v>
      </c>
      <c r="L51" s="6533">
        <v>21.45</v>
      </c>
      <c r="M51" s="6537">
        <v>22</v>
      </c>
      <c r="N51" s="6534">
        <v>16000</v>
      </c>
      <c r="O51" s="6535">
        <f t="shared" si="2"/>
        <v>15619.2</v>
      </c>
      <c r="P51" s="6538"/>
    </row>
    <row r="52" spans="1:16" x14ac:dyDescent="0.2">
      <c r="A52" s="6539">
        <v>25</v>
      </c>
      <c r="B52" s="6540">
        <v>6</v>
      </c>
      <c r="C52" s="6541">
        <v>6.15</v>
      </c>
      <c r="D52" s="6542">
        <v>16000</v>
      </c>
      <c r="E52" s="6543">
        <f t="shared" si="0"/>
        <v>15619.2</v>
      </c>
      <c r="F52" s="6544">
        <v>57</v>
      </c>
      <c r="G52" s="6540">
        <v>14</v>
      </c>
      <c r="H52" s="6545">
        <v>14.15</v>
      </c>
      <c r="I52" s="6542">
        <v>16000</v>
      </c>
      <c r="J52" s="6543">
        <f t="shared" si="1"/>
        <v>15619.2</v>
      </c>
      <c r="K52" s="6544">
        <v>89</v>
      </c>
      <c r="L52" s="6545">
        <v>22</v>
      </c>
      <c r="M52" s="6540">
        <v>22.15</v>
      </c>
      <c r="N52" s="6542">
        <v>16000</v>
      </c>
      <c r="O52" s="6543">
        <f t="shared" si="2"/>
        <v>15619.2</v>
      </c>
      <c r="P52" s="6546"/>
    </row>
    <row r="53" spans="1:16" x14ac:dyDescent="0.2">
      <c r="A53" s="6547">
        <v>26</v>
      </c>
      <c r="B53" s="6548">
        <v>6.15</v>
      </c>
      <c r="C53" s="6549">
        <v>6.3</v>
      </c>
      <c r="D53" s="6550">
        <v>16000</v>
      </c>
      <c r="E53" s="6551">
        <f t="shared" si="0"/>
        <v>15619.2</v>
      </c>
      <c r="F53" s="6552">
        <v>58</v>
      </c>
      <c r="G53" s="6553">
        <v>14.15</v>
      </c>
      <c r="H53" s="6549">
        <v>14.3</v>
      </c>
      <c r="I53" s="6550">
        <v>16000</v>
      </c>
      <c r="J53" s="6551">
        <f t="shared" si="1"/>
        <v>15619.2</v>
      </c>
      <c r="K53" s="6552">
        <v>90</v>
      </c>
      <c r="L53" s="6549">
        <v>22.15</v>
      </c>
      <c r="M53" s="6553">
        <v>22.3</v>
      </c>
      <c r="N53" s="6550">
        <v>16000</v>
      </c>
      <c r="O53" s="6551">
        <f t="shared" si="2"/>
        <v>15619.2</v>
      </c>
      <c r="P53" s="6554"/>
    </row>
    <row r="54" spans="1:16" x14ac:dyDescent="0.2">
      <c r="A54" s="6555">
        <v>27</v>
      </c>
      <c r="B54" s="6556">
        <v>6.3</v>
      </c>
      <c r="C54" s="6557">
        <v>6.45</v>
      </c>
      <c r="D54" s="6558">
        <v>16000</v>
      </c>
      <c r="E54" s="6559">
        <f t="shared" si="0"/>
        <v>15619.2</v>
      </c>
      <c r="F54" s="6560">
        <v>59</v>
      </c>
      <c r="G54" s="6556">
        <v>14.3</v>
      </c>
      <c r="H54" s="6561">
        <v>14.45</v>
      </c>
      <c r="I54" s="6558">
        <v>16000</v>
      </c>
      <c r="J54" s="6559">
        <f t="shared" si="1"/>
        <v>15619.2</v>
      </c>
      <c r="K54" s="6560">
        <v>91</v>
      </c>
      <c r="L54" s="6561">
        <v>22.3</v>
      </c>
      <c r="M54" s="6556">
        <v>22.45</v>
      </c>
      <c r="N54" s="6558">
        <v>16000</v>
      </c>
      <c r="O54" s="6559">
        <f t="shared" si="2"/>
        <v>15619.2</v>
      </c>
      <c r="P54" s="6562"/>
    </row>
    <row r="55" spans="1:16" x14ac:dyDescent="0.2">
      <c r="A55" s="6563">
        <v>28</v>
      </c>
      <c r="B55" s="6564">
        <v>6.45</v>
      </c>
      <c r="C55" s="6565">
        <v>7</v>
      </c>
      <c r="D55" s="6566">
        <v>16000</v>
      </c>
      <c r="E55" s="6567">
        <f t="shared" si="0"/>
        <v>15619.2</v>
      </c>
      <c r="F55" s="6568">
        <v>60</v>
      </c>
      <c r="G55" s="6569">
        <v>14.45</v>
      </c>
      <c r="H55" s="6569">
        <v>15</v>
      </c>
      <c r="I55" s="6566">
        <v>16000</v>
      </c>
      <c r="J55" s="6567">
        <f t="shared" si="1"/>
        <v>15619.2</v>
      </c>
      <c r="K55" s="6568">
        <v>92</v>
      </c>
      <c r="L55" s="6565">
        <v>22.45</v>
      </c>
      <c r="M55" s="6569">
        <v>23</v>
      </c>
      <c r="N55" s="6566">
        <v>16000</v>
      </c>
      <c r="O55" s="6567">
        <f t="shared" si="2"/>
        <v>15619.2</v>
      </c>
      <c r="P55" s="6570"/>
    </row>
    <row r="56" spans="1:16" x14ac:dyDescent="0.2">
      <c r="A56" s="6571">
        <v>29</v>
      </c>
      <c r="B56" s="6572">
        <v>7</v>
      </c>
      <c r="C56" s="6573">
        <v>7.15</v>
      </c>
      <c r="D56" s="6574">
        <v>16000</v>
      </c>
      <c r="E56" s="6575">
        <f t="shared" si="0"/>
        <v>15619.2</v>
      </c>
      <c r="F56" s="6576">
        <v>61</v>
      </c>
      <c r="G56" s="6572">
        <v>15</v>
      </c>
      <c r="H56" s="6572">
        <v>15.15</v>
      </c>
      <c r="I56" s="6574">
        <v>16000</v>
      </c>
      <c r="J56" s="6575">
        <f t="shared" si="1"/>
        <v>15619.2</v>
      </c>
      <c r="K56" s="6576">
        <v>93</v>
      </c>
      <c r="L56" s="6577">
        <v>23</v>
      </c>
      <c r="M56" s="6572">
        <v>23.15</v>
      </c>
      <c r="N56" s="6574">
        <v>16000</v>
      </c>
      <c r="O56" s="6575">
        <f t="shared" si="2"/>
        <v>15619.2</v>
      </c>
      <c r="P56" s="6578"/>
    </row>
    <row r="57" spans="1:16" x14ac:dyDescent="0.2">
      <c r="A57" s="6579">
        <v>30</v>
      </c>
      <c r="B57" s="6580">
        <v>7.15</v>
      </c>
      <c r="C57" s="6581">
        <v>7.3</v>
      </c>
      <c r="D57" s="6582">
        <v>16000</v>
      </c>
      <c r="E57" s="6583">
        <f t="shared" si="0"/>
        <v>15619.2</v>
      </c>
      <c r="F57" s="6584">
        <v>62</v>
      </c>
      <c r="G57" s="6585">
        <v>15.15</v>
      </c>
      <c r="H57" s="6585">
        <v>15.3</v>
      </c>
      <c r="I57" s="6582">
        <v>16000</v>
      </c>
      <c r="J57" s="6583">
        <f t="shared" si="1"/>
        <v>15619.2</v>
      </c>
      <c r="K57" s="6584">
        <v>94</v>
      </c>
      <c r="L57" s="6585">
        <v>23.15</v>
      </c>
      <c r="M57" s="6585">
        <v>23.3</v>
      </c>
      <c r="N57" s="6582">
        <v>16000</v>
      </c>
      <c r="O57" s="6583">
        <f t="shared" si="2"/>
        <v>15619.2</v>
      </c>
      <c r="P57" s="6586"/>
    </row>
    <row r="58" spans="1:16" x14ac:dyDescent="0.2">
      <c r="A58" s="6587">
        <v>31</v>
      </c>
      <c r="B58" s="6588">
        <v>7.3</v>
      </c>
      <c r="C58" s="6589">
        <v>7.45</v>
      </c>
      <c r="D58" s="6590">
        <v>16000</v>
      </c>
      <c r="E58" s="6591">
        <f t="shared" si="0"/>
        <v>15619.2</v>
      </c>
      <c r="F58" s="6592">
        <v>63</v>
      </c>
      <c r="G58" s="6588">
        <v>15.3</v>
      </c>
      <c r="H58" s="6588">
        <v>15.45</v>
      </c>
      <c r="I58" s="6590">
        <v>16000</v>
      </c>
      <c r="J58" s="6591">
        <f t="shared" si="1"/>
        <v>15619.2</v>
      </c>
      <c r="K58" s="6592">
        <v>95</v>
      </c>
      <c r="L58" s="6588">
        <v>23.3</v>
      </c>
      <c r="M58" s="6588">
        <v>23.45</v>
      </c>
      <c r="N58" s="6590">
        <v>16000</v>
      </c>
      <c r="O58" s="6591">
        <f t="shared" si="2"/>
        <v>15619.2</v>
      </c>
      <c r="P58" s="6593"/>
    </row>
    <row r="59" spans="1:16" x14ac:dyDescent="0.2">
      <c r="A59" s="6594">
        <v>32</v>
      </c>
      <c r="B59" s="6595">
        <v>7.45</v>
      </c>
      <c r="C59" s="6596">
        <v>8</v>
      </c>
      <c r="D59" s="6597">
        <v>16000</v>
      </c>
      <c r="E59" s="6598">
        <f t="shared" si="0"/>
        <v>15619.2</v>
      </c>
      <c r="F59" s="6599">
        <v>64</v>
      </c>
      <c r="G59" s="6600">
        <v>15.45</v>
      </c>
      <c r="H59" s="6600">
        <v>16</v>
      </c>
      <c r="I59" s="6597">
        <v>16000</v>
      </c>
      <c r="J59" s="6598">
        <f t="shared" si="1"/>
        <v>15619.2</v>
      </c>
      <c r="K59" s="6599">
        <v>96</v>
      </c>
      <c r="L59" s="6600">
        <v>23.45</v>
      </c>
      <c r="M59" s="6600">
        <v>24</v>
      </c>
      <c r="N59" s="6597">
        <v>16000</v>
      </c>
      <c r="O59" s="6598">
        <f t="shared" si="2"/>
        <v>15619.2</v>
      </c>
      <c r="P59" s="6601"/>
    </row>
    <row r="60" spans="1:16" x14ac:dyDescent="0.2">
      <c r="A60" s="6602" t="s">
        <v>27</v>
      </c>
      <c r="B60" s="6603"/>
      <c r="C60" s="6603"/>
      <c r="D60" s="6604">
        <f>SUM(D28:D59)</f>
        <v>512000</v>
      </c>
      <c r="E60" s="6605">
        <f>SUM(E28:E59)</f>
        <v>499814.40000000026</v>
      </c>
      <c r="F60" s="6603"/>
      <c r="G60" s="6603"/>
      <c r="H60" s="6603"/>
      <c r="I60" s="6604">
        <f>SUM(I28:I59)</f>
        <v>512000</v>
      </c>
      <c r="J60" s="6606">
        <f>SUM(J28:J59)</f>
        <v>499814.40000000026</v>
      </c>
      <c r="K60" s="6603"/>
      <c r="L60" s="6603"/>
      <c r="M60" s="6603"/>
      <c r="N60" s="6603">
        <f>SUM(N28:N59)</f>
        <v>512000</v>
      </c>
      <c r="O60" s="6606">
        <f>SUM(O28:O59)</f>
        <v>499814.40000000026</v>
      </c>
      <c r="P60" s="6607"/>
    </row>
    <row r="64" spans="1:16" x14ac:dyDescent="0.2">
      <c r="A64" t="s">
        <v>79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6608"/>
      <c r="B66" s="6609"/>
      <c r="C66" s="6609"/>
      <c r="D66" s="6610"/>
      <c r="E66" s="6609"/>
      <c r="F66" s="6609"/>
      <c r="G66" s="6609"/>
      <c r="H66" s="6609"/>
      <c r="I66" s="6610"/>
      <c r="J66" s="6611"/>
      <c r="K66" s="6609"/>
      <c r="L66" s="6609"/>
      <c r="M66" s="6609"/>
      <c r="N66" s="6609"/>
      <c r="O66" s="6609"/>
      <c r="P66" s="6612"/>
    </row>
    <row r="67" spans="1:16" x14ac:dyDescent="0.2">
      <c r="A67" s="6613" t="s">
        <v>28</v>
      </c>
      <c r="B67" s="6614"/>
      <c r="C67" s="6614"/>
      <c r="D67" s="6615"/>
      <c r="E67" s="6616"/>
      <c r="F67" s="6614"/>
      <c r="G67" s="6614"/>
      <c r="H67" s="6616"/>
      <c r="I67" s="6615"/>
      <c r="J67" s="6617"/>
      <c r="K67" s="6614"/>
      <c r="L67" s="6614"/>
      <c r="M67" s="6614"/>
      <c r="N67" s="6614"/>
      <c r="O67" s="6614"/>
      <c r="P67" s="6618"/>
    </row>
    <row r="68" spans="1:16" x14ac:dyDescent="0.2">
      <c r="A68" s="6619"/>
      <c r="B68" s="6620"/>
      <c r="C68" s="6620"/>
      <c r="D68" s="6620"/>
      <c r="E68" s="6620"/>
      <c r="F68" s="6620"/>
      <c r="G68" s="6620"/>
      <c r="H68" s="6620"/>
      <c r="I68" s="6620"/>
      <c r="J68" s="6620"/>
      <c r="K68" s="6620"/>
      <c r="L68" s="6621"/>
      <c r="M68" s="6621"/>
      <c r="N68" s="6621"/>
      <c r="O68" s="6621"/>
      <c r="P68" s="6622"/>
    </row>
    <row r="69" spans="1:16" x14ac:dyDescent="0.2">
      <c r="A69" s="6623"/>
      <c r="B69" s="6624"/>
      <c r="C69" s="6624"/>
      <c r="D69" s="6625"/>
      <c r="E69" s="6626"/>
      <c r="F69" s="6624"/>
      <c r="G69" s="6624"/>
      <c r="H69" s="6626"/>
      <c r="I69" s="6625"/>
      <c r="J69" s="6627"/>
      <c r="K69" s="6624"/>
      <c r="L69" s="6624"/>
      <c r="M69" s="6624"/>
      <c r="N69" s="6624"/>
      <c r="O69" s="6624"/>
      <c r="P69" s="6628"/>
    </row>
    <row r="70" spans="1:16" x14ac:dyDescent="0.2">
      <c r="A70" s="6629"/>
      <c r="B70" s="6630"/>
      <c r="C70" s="6630"/>
      <c r="D70" s="6631"/>
      <c r="E70" s="6632"/>
      <c r="F70" s="6630"/>
      <c r="G70" s="6630"/>
      <c r="H70" s="6632"/>
      <c r="I70" s="6631"/>
      <c r="J70" s="6630"/>
      <c r="K70" s="6630"/>
      <c r="L70" s="6630"/>
      <c r="M70" s="6630"/>
      <c r="N70" s="6630"/>
      <c r="O70" s="6630"/>
      <c r="P70" s="6633"/>
    </row>
    <row r="71" spans="1:16" x14ac:dyDescent="0.2">
      <c r="A71" s="6634"/>
      <c r="B71" s="6635"/>
      <c r="C71" s="6635"/>
      <c r="D71" s="6636"/>
      <c r="E71" s="6637"/>
      <c r="F71" s="6635"/>
      <c r="G71" s="6635"/>
      <c r="H71" s="6637"/>
      <c r="I71" s="6636"/>
      <c r="J71" s="6635"/>
      <c r="K71" s="6635"/>
      <c r="L71" s="6635"/>
      <c r="M71" s="6635"/>
      <c r="N71" s="6635"/>
      <c r="O71" s="6635"/>
      <c r="P71" s="6638"/>
    </row>
    <row r="72" spans="1:16" x14ac:dyDescent="0.2">
      <c r="A72" s="6639"/>
      <c r="B72" s="6640"/>
      <c r="C72" s="6640"/>
      <c r="D72" s="6641"/>
      <c r="E72" s="6642"/>
      <c r="F72" s="6640"/>
      <c r="G72" s="6640"/>
      <c r="H72" s="6642"/>
      <c r="I72" s="6641"/>
      <c r="J72" s="6640"/>
      <c r="K72" s="6640"/>
      <c r="L72" s="6640"/>
      <c r="M72" s="6640" t="s">
        <v>29</v>
      </c>
      <c r="N72" s="6640"/>
      <c r="O72" s="6640"/>
      <c r="P72" s="6643"/>
    </row>
    <row r="73" spans="1:16" x14ac:dyDescent="0.2">
      <c r="A73" s="6644"/>
      <c r="B73" s="6645"/>
      <c r="C73" s="6645"/>
      <c r="D73" s="6646"/>
      <c r="E73" s="6647"/>
      <c r="F73" s="6645"/>
      <c r="G73" s="6645"/>
      <c r="H73" s="6647"/>
      <c r="I73" s="6646"/>
      <c r="J73" s="6645"/>
      <c r="K73" s="6645"/>
      <c r="L73" s="6645"/>
      <c r="M73" s="6645" t="s">
        <v>30</v>
      </c>
      <c r="N73" s="6645"/>
      <c r="O73" s="6645"/>
      <c r="P73" s="6648"/>
    </row>
    <row r="74" spans="1:16" ht="15.75" x14ac:dyDescent="0.25">
      <c r="E74" s="6649"/>
      <c r="H74" s="6649"/>
    </row>
    <row r="75" spans="1:16" ht="15.75" x14ac:dyDescent="0.25">
      <c r="C75" s="6650"/>
      <c r="E75" s="6651"/>
      <c r="H75" s="6651"/>
    </row>
    <row r="76" spans="1:16" ht="15.75" x14ac:dyDescent="0.25">
      <c r="E76" s="6652"/>
      <c r="H76" s="6652"/>
    </row>
    <row r="77" spans="1:16" ht="15.75" x14ac:dyDescent="0.25">
      <c r="E77" s="6653"/>
      <c r="H77" s="6653"/>
    </row>
    <row r="78" spans="1:16" ht="15.75" x14ac:dyDescent="0.25">
      <c r="E78" s="6654"/>
      <c r="H78" s="6654"/>
    </row>
    <row r="79" spans="1:16" ht="15.75" x14ac:dyDescent="0.25">
      <c r="E79" s="6655"/>
      <c r="H79" s="6655"/>
    </row>
    <row r="80" spans="1:16" ht="15.75" x14ac:dyDescent="0.25">
      <c r="E80" s="6656"/>
      <c r="H80" s="6656"/>
    </row>
    <row r="81" spans="5:13" ht="15.75" x14ac:dyDescent="0.25">
      <c r="E81" s="6657"/>
      <c r="H81" s="6657"/>
    </row>
    <row r="82" spans="5:13" ht="15.75" x14ac:dyDescent="0.25">
      <c r="E82" s="6658"/>
      <c r="H82" s="6658"/>
    </row>
    <row r="83" spans="5:13" ht="15.75" x14ac:dyDescent="0.25">
      <c r="E83" s="6659"/>
      <c r="H83" s="6659"/>
    </row>
    <row r="84" spans="5:13" ht="15.75" x14ac:dyDescent="0.25">
      <c r="E84" s="6660"/>
      <c r="H84" s="6660"/>
    </row>
    <row r="85" spans="5:13" ht="15.75" x14ac:dyDescent="0.25">
      <c r="E85" s="6661"/>
      <c r="H85" s="6661"/>
    </row>
    <row r="86" spans="5:13" ht="15.75" x14ac:dyDescent="0.25">
      <c r="E86" s="6662"/>
      <c r="H86" s="6662"/>
    </row>
    <row r="87" spans="5:13" ht="15.75" x14ac:dyDescent="0.25">
      <c r="E87" s="6663"/>
      <c r="H87" s="6663"/>
    </row>
    <row r="88" spans="5:13" ht="15.75" x14ac:dyDescent="0.25">
      <c r="E88" s="6664"/>
      <c r="H88" s="6664"/>
    </row>
    <row r="89" spans="5:13" ht="15.75" x14ac:dyDescent="0.25">
      <c r="E89" s="6665"/>
      <c r="H89" s="6665"/>
    </row>
    <row r="90" spans="5:13" ht="15.75" x14ac:dyDescent="0.25">
      <c r="E90" s="6666"/>
      <c r="H90" s="6666"/>
    </row>
    <row r="91" spans="5:13" ht="15.75" x14ac:dyDescent="0.25">
      <c r="E91" s="6667"/>
      <c r="H91" s="6667"/>
    </row>
    <row r="92" spans="5:13" ht="15.75" x14ac:dyDescent="0.25">
      <c r="E92" s="6668"/>
      <c r="H92" s="6668"/>
    </row>
    <row r="93" spans="5:13" ht="15.75" x14ac:dyDescent="0.25">
      <c r="E93" s="6669"/>
      <c r="H93" s="6669"/>
    </row>
    <row r="94" spans="5:13" ht="15.75" x14ac:dyDescent="0.25">
      <c r="E94" s="6670"/>
      <c r="H94" s="6670"/>
    </row>
    <row r="95" spans="5:13" ht="15.75" x14ac:dyDescent="0.25">
      <c r="E95" s="6671"/>
      <c r="H95" s="6671"/>
    </row>
    <row r="96" spans="5:13" ht="15.75" x14ac:dyDescent="0.25">
      <c r="E96" s="6672"/>
      <c r="H96" s="6672"/>
      <c r="M96" s="6673" t="s">
        <v>8</v>
      </c>
    </row>
    <row r="97" spans="5:14" ht="15.75" x14ac:dyDescent="0.25">
      <c r="E97" s="6674"/>
      <c r="H97" s="6674"/>
    </row>
    <row r="98" spans="5:14" ht="15.75" x14ac:dyDescent="0.25">
      <c r="E98" s="6675"/>
      <c r="H98" s="6675"/>
    </row>
    <row r="99" spans="5:14" ht="15.75" x14ac:dyDescent="0.25">
      <c r="E99" s="6676"/>
      <c r="H99" s="6676"/>
    </row>
    <row r="101" spans="5:14" x14ac:dyDescent="0.2">
      <c r="N101" s="6677"/>
    </row>
    <row r="126" spans="4:4" x14ac:dyDescent="0.2">
      <c r="D126" s="6678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679"/>
      <c r="B1" s="6680"/>
      <c r="C1" s="6680"/>
      <c r="D1" s="6681"/>
      <c r="E1" s="6680"/>
      <c r="F1" s="6680"/>
      <c r="G1" s="6680"/>
      <c r="H1" s="6680"/>
      <c r="I1" s="6681"/>
      <c r="J1" s="6680"/>
      <c r="K1" s="6680"/>
      <c r="L1" s="6680"/>
      <c r="M1" s="6680"/>
      <c r="N1" s="6680"/>
      <c r="O1" s="6680"/>
      <c r="P1" s="6682"/>
    </row>
    <row r="2" spans="1:16" ht="12.75" customHeight="1" x14ac:dyDescent="0.2">
      <c r="A2" s="6683" t="s">
        <v>0</v>
      </c>
      <c r="B2" s="6684"/>
      <c r="C2" s="6684"/>
      <c r="D2" s="6684"/>
      <c r="E2" s="6684"/>
      <c r="F2" s="6684"/>
      <c r="G2" s="6684"/>
      <c r="H2" s="6684"/>
      <c r="I2" s="6684"/>
      <c r="J2" s="6684"/>
      <c r="K2" s="6684"/>
      <c r="L2" s="6684"/>
      <c r="M2" s="6684"/>
      <c r="N2" s="6684"/>
      <c r="O2" s="6684"/>
      <c r="P2" s="6685"/>
    </row>
    <row r="3" spans="1:16" ht="12.75" customHeight="1" x14ac:dyDescent="0.2">
      <c r="A3" s="6686"/>
      <c r="B3" s="6687"/>
      <c r="C3" s="6687"/>
      <c r="D3" s="6687"/>
      <c r="E3" s="6687"/>
      <c r="F3" s="6687"/>
      <c r="G3" s="6687"/>
      <c r="H3" s="6687"/>
      <c r="I3" s="6687"/>
      <c r="J3" s="6687"/>
      <c r="K3" s="6687"/>
      <c r="L3" s="6687"/>
      <c r="M3" s="6687"/>
      <c r="N3" s="6687"/>
      <c r="O3" s="6687"/>
      <c r="P3" s="6688"/>
    </row>
    <row r="4" spans="1:16" ht="12.75" customHeight="1" x14ac:dyDescent="0.2">
      <c r="A4" s="6689" t="s">
        <v>80</v>
      </c>
      <c r="B4" s="6690"/>
      <c r="C4" s="6690"/>
      <c r="D4" s="6690"/>
      <c r="E4" s="6690"/>
      <c r="F4" s="6690"/>
      <c r="G4" s="6690"/>
      <c r="H4" s="6690"/>
      <c r="I4" s="6690"/>
      <c r="J4" s="6691"/>
      <c r="K4" s="6692"/>
      <c r="L4" s="6692"/>
      <c r="M4" s="6692"/>
      <c r="N4" s="6692"/>
      <c r="O4" s="6692"/>
      <c r="P4" s="6693"/>
    </row>
    <row r="5" spans="1:16" ht="12.75" customHeight="1" x14ac:dyDescent="0.2">
      <c r="A5" s="6694"/>
      <c r="B5" s="6695"/>
      <c r="C5" s="6695"/>
      <c r="D5" s="6696"/>
      <c r="E5" s="6695"/>
      <c r="F5" s="6695"/>
      <c r="G5" s="6695"/>
      <c r="H5" s="6695"/>
      <c r="I5" s="6696"/>
      <c r="J5" s="6695"/>
      <c r="K5" s="6695"/>
      <c r="L5" s="6695"/>
      <c r="M5" s="6695"/>
      <c r="N5" s="6695"/>
      <c r="O5" s="6695"/>
      <c r="P5" s="6697"/>
    </row>
    <row r="6" spans="1:16" ht="12.75" customHeight="1" x14ac:dyDescent="0.2">
      <c r="A6" s="6698" t="s">
        <v>2</v>
      </c>
      <c r="B6" s="6699"/>
      <c r="C6" s="6699"/>
      <c r="D6" s="6700"/>
      <c r="E6" s="6699"/>
      <c r="F6" s="6699"/>
      <c r="G6" s="6699"/>
      <c r="H6" s="6699"/>
      <c r="I6" s="6700"/>
      <c r="J6" s="6699"/>
      <c r="K6" s="6699"/>
      <c r="L6" s="6699"/>
      <c r="M6" s="6699"/>
      <c r="N6" s="6699"/>
      <c r="O6" s="6699"/>
      <c r="P6" s="6701"/>
    </row>
    <row r="7" spans="1:16" ht="12.75" customHeight="1" x14ac:dyDescent="0.2">
      <c r="A7" s="6702" t="s">
        <v>3</v>
      </c>
      <c r="B7" s="6703"/>
      <c r="C7" s="6703"/>
      <c r="D7" s="6704"/>
      <c r="E7" s="6703"/>
      <c r="F7" s="6703"/>
      <c r="G7" s="6703"/>
      <c r="H7" s="6703"/>
      <c r="I7" s="6704"/>
      <c r="J7" s="6703"/>
      <c r="K7" s="6703"/>
      <c r="L7" s="6703"/>
      <c r="M7" s="6703"/>
      <c r="N7" s="6703"/>
      <c r="O7" s="6703"/>
      <c r="P7" s="6705"/>
    </row>
    <row r="8" spans="1:16" ht="12.75" customHeight="1" x14ac:dyDescent="0.2">
      <c r="A8" s="6706" t="s">
        <v>4</v>
      </c>
      <c r="B8" s="6707"/>
      <c r="C8" s="6707"/>
      <c r="D8" s="6708"/>
      <c r="E8" s="6707"/>
      <c r="F8" s="6707"/>
      <c r="G8" s="6707"/>
      <c r="H8" s="6707"/>
      <c r="I8" s="6708"/>
      <c r="J8" s="6707"/>
      <c r="K8" s="6707"/>
      <c r="L8" s="6707"/>
      <c r="M8" s="6707"/>
      <c r="N8" s="6707"/>
      <c r="O8" s="6707"/>
      <c r="P8" s="6709"/>
    </row>
    <row r="9" spans="1:16" ht="12.75" customHeight="1" x14ac:dyDescent="0.2">
      <c r="A9" s="6710" t="s">
        <v>5</v>
      </c>
      <c r="B9" s="6711"/>
      <c r="C9" s="6711"/>
      <c r="D9" s="6712"/>
      <c r="E9" s="6711"/>
      <c r="F9" s="6711"/>
      <c r="G9" s="6711"/>
      <c r="H9" s="6711"/>
      <c r="I9" s="6712"/>
      <c r="J9" s="6711"/>
      <c r="K9" s="6711"/>
      <c r="L9" s="6711"/>
      <c r="M9" s="6711"/>
      <c r="N9" s="6711"/>
      <c r="O9" s="6711"/>
      <c r="P9" s="6713"/>
    </row>
    <row r="10" spans="1:16" ht="12.75" customHeight="1" x14ac:dyDescent="0.2">
      <c r="A10" s="6714" t="s">
        <v>6</v>
      </c>
      <c r="B10" s="6715"/>
      <c r="C10" s="6715"/>
      <c r="D10" s="6716"/>
      <c r="E10" s="6715"/>
      <c r="F10" s="6715"/>
      <c r="G10" s="6715"/>
      <c r="H10" s="6715"/>
      <c r="I10" s="6716"/>
      <c r="J10" s="6715"/>
      <c r="K10" s="6715"/>
      <c r="L10" s="6715"/>
      <c r="M10" s="6715"/>
      <c r="N10" s="6715"/>
      <c r="O10" s="6715"/>
      <c r="P10" s="6717"/>
    </row>
    <row r="11" spans="1:16" ht="12.75" customHeight="1" x14ac:dyDescent="0.2">
      <c r="A11" s="6718"/>
      <c r="B11" s="6719"/>
      <c r="C11" s="6719"/>
      <c r="D11" s="6720"/>
      <c r="E11" s="6719"/>
      <c r="F11" s="6719"/>
      <c r="G11" s="6721"/>
      <c r="H11" s="6719"/>
      <c r="I11" s="6720"/>
      <c r="J11" s="6719"/>
      <c r="K11" s="6719"/>
      <c r="L11" s="6719"/>
      <c r="M11" s="6719"/>
      <c r="N11" s="6719"/>
      <c r="O11" s="6719"/>
      <c r="P11" s="6722"/>
    </row>
    <row r="12" spans="1:16" ht="12.75" customHeight="1" x14ac:dyDescent="0.2">
      <c r="A12" s="6723" t="s">
        <v>81</v>
      </c>
      <c r="B12" s="6724"/>
      <c r="C12" s="6724"/>
      <c r="D12" s="6725"/>
      <c r="E12" s="6724" t="s">
        <v>8</v>
      </c>
      <c r="F12" s="6724"/>
      <c r="G12" s="6724"/>
      <c r="H12" s="6724"/>
      <c r="I12" s="6725"/>
      <c r="J12" s="6724"/>
      <c r="K12" s="6724"/>
      <c r="L12" s="6724"/>
      <c r="M12" s="6724"/>
      <c r="N12" s="6726" t="s">
        <v>82</v>
      </c>
      <c r="O12" s="6724"/>
      <c r="P12" s="6727"/>
    </row>
    <row r="13" spans="1:16" ht="12.75" customHeight="1" x14ac:dyDescent="0.2">
      <c r="A13" s="6728"/>
      <c r="B13" s="6729"/>
      <c r="C13" s="6729"/>
      <c r="D13" s="6730"/>
      <c r="E13" s="6729"/>
      <c r="F13" s="6729"/>
      <c r="G13" s="6729"/>
      <c r="H13" s="6729"/>
      <c r="I13" s="6730"/>
      <c r="J13" s="6729"/>
      <c r="K13" s="6729"/>
      <c r="L13" s="6729"/>
      <c r="M13" s="6729"/>
      <c r="N13" s="6729"/>
      <c r="O13" s="6729"/>
      <c r="P13" s="6731"/>
    </row>
    <row r="14" spans="1:16" ht="12.75" customHeight="1" x14ac:dyDescent="0.2">
      <c r="A14" s="6732" t="s">
        <v>10</v>
      </c>
      <c r="B14" s="6733"/>
      <c r="C14" s="6733"/>
      <c r="D14" s="6734"/>
      <c r="E14" s="6733"/>
      <c r="F14" s="6733"/>
      <c r="G14" s="6733"/>
      <c r="H14" s="6733"/>
      <c r="I14" s="6734"/>
      <c r="J14" s="6733"/>
      <c r="K14" s="6733"/>
      <c r="L14" s="6733"/>
      <c r="M14" s="6733"/>
      <c r="N14" s="6735"/>
      <c r="O14" s="6736"/>
      <c r="P14" s="6737"/>
    </row>
    <row r="15" spans="1:16" ht="12.75" customHeight="1" x14ac:dyDescent="0.2">
      <c r="A15" s="6738"/>
      <c r="B15" s="6739"/>
      <c r="C15" s="6739"/>
      <c r="D15" s="6740"/>
      <c r="E15" s="6739"/>
      <c r="F15" s="6739"/>
      <c r="G15" s="6739"/>
      <c r="H15" s="6739"/>
      <c r="I15" s="6740"/>
      <c r="J15" s="6739"/>
      <c r="K15" s="6739"/>
      <c r="L15" s="6739"/>
      <c r="M15" s="6739"/>
      <c r="N15" s="6741" t="s">
        <v>11</v>
      </c>
      <c r="O15" s="6742" t="s">
        <v>12</v>
      </c>
      <c r="P15" s="6743"/>
    </row>
    <row r="16" spans="1:16" ht="12.75" customHeight="1" x14ac:dyDescent="0.2">
      <c r="A16" s="6744" t="s">
        <v>13</v>
      </c>
      <c r="B16" s="6745"/>
      <c r="C16" s="6745"/>
      <c r="D16" s="6746"/>
      <c r="E16" s="6745"/>
      <c r="F16" s="6745"/>
      <c r="G16" s="6745"/>
      <c r="H16" s="6745"/>
      <c r="I16" s="6746"/>
      <c r="J16" s="6745"/>
      <c r="K16" s="6745"/>
      <c r="L16" s="6745"/>
      <c r="M16" s="6745"/>
      <c r="N16" s="6747"/>
      <c r="O16" s="6748"/>
      <c r="P16" s="6748"/>
    </row>
    <row r="17" spans="1:47" ht="12.75" customHeight="1" x14ac:dyDescent="0.2">
      <c r="A17" s="6749" t="s">
        <v>14</v>
      </c>
      <c r="B17" s="6750"/>
      <c r="C17" s="6750"/>
      <c r="D17" s="6751"/>
      <c r="E17" s="6750"/>
      <c r="F17" s="6750"/>
      <c r="G17" s="6750"/>
      <c r="H17" s="6750"/>
      <c r="I17" s="6751"/>
      <c r="J17" s="6750"/>
      <c r="K17" s="6750"/>
      <c r="L17" s="6750"/>
      <c r="M17" s="6750"/>
      <c r="N17" s="6752" t="s">
        <v>15</v>
      </c>
      <c r="O17" s="6753" t="s">
        <v>16</v>
      </c>
      <c r="P17" s="6754"/>
    </row>
    <row r="18" spans="1:47" ht="12.75" customHeight="1" x14ac:dyDescent="0.2">
      <c r="A18" s="6755"/>
      <c r="B18" s="6756"/>
      <c r="C18" s="6756"/>
      <c r="D18" s="6757"/>
      <c r="E18" s="6756"/>
      <c r="F18" s="6756"/>
      <c r="G18" s="6756"/>
      <c r="H18" s="6756"/>
      <c r="I18" s="6757"/>
      <c r="J18" s="6756"/>
      <c r="K18" s="6756"/>
      <c r="L18" s="6756"/>
      <c r="M18" s="6756"/>
      <c r="N18" s="6758"/>
      <c r="O18" s="6759"/>
      <c r="P18" s="6760" t="s">
        <v>8</v>
      </c>
    </row>
    <row r="19" spans="1:47" ht="12.75" customHeight="1" x14ac:dyDescent="0.2">
      <c r="A19" s="6761"/>
      <c r="B19" s="6762"/>
      <c r="C19" s="6762"/>
      <c r="D19" s="6763"/>
      <c r="E19" s="6762"/>
      <c r="F19" s="6762"/>
      <c r="G19" s="6762"/>
      <c r="H19" s="6762"/>
      <c r="I19" s="6763"/>
      <c r="J19" s="6762"/>
      <c r="K19" s="6764"/>
      <c r="L19" s="6762" t="s">
        <v>17</v>
      </c>
      <c r="M19" s="6762"/>
      <c r="N19" s="6765"/>
      <c r="O19" s="6766"/>
      <c r="P19" s="6767"/>
      <c r="AU19" s="6768"/>
    </row>
    <row r="20" spans="1:47" ht="12.75" customHeight="1" x14ac:dyDescent="0.2">
      <c r="A20" s="6769"/>
      <c r="B20" s="6770"/>
      <c r="C20" s="6770"/>
      <c r="D20" s="6771"/>
      <c r="E20" s="6770"/>
      <c r="F20" s="6770"/>
      <c r="G20" s="6770"/>
      <c r="H20" s="6770"/>
      <c r="I20" s="6771"/>
      <c r="J20" s="6770"/>
      <c r="K20" s="6770"/>
      <c r="L20" s="6770"/>
      <c r="M20" s="6770"/>
      <c r="N20" s="6772"/>
      <c r="O20" s="6773"/>
      <c r="P20" s="6774"/>
    </row>
    <row r="21" spans="1:47" ht="12.75" customHeight="1" x14ac:dyDescent="0.2">
      <c r="A21" s="6775"/>
      <c r="B21" s="6776"/>
      <c r="C21" s="6777"/>
      <c r="D21" s="6777"/>
      <c r="E21" s="6776"/>
      <c r="F21" s="6776"/>
      <c r="G21" s="6776"/>
      <c r="H21" s="6776" t="s">
        <v>8</v>
      </c>
      <c r="I21" s="6778"/>
      <c r="J21" s="6776"/>
      <c r="K21" s="6776"/>
      <c r="L21" s="6776"/>
      <c r="M21" s="6776"/>
      <c r="N21" s="6779"/>
      <c r="O21" s="6780"/>
      <c r="P21" s="6781"/>
    </row>
    <row r="22" spans="1:47" ht="12.75" customHeight="1" x14ac:dyDescent="0.2">
      <c r="A22" s="6782"/>
      <c r="B22" s="6783"/>
      <c r="C22" s="6783"/>
      <c r="D22" s="6784"/>
      <c r="E22" s="6783"/>
      <c r="F22" s="6783"/>
      <c r="G22" s="6783"/>
      <c r="H22" s="6783"/>
      <c r="I22" s="6784"/>
      <c r="J22" s="6783"/>
      <c r="K22" s="6783"/>
      <c r="L22" s="6783"/>
      <c r="M22" s="6783"/>
      <c r="N22" s="6783"/>
      <c r="O22" s="6783"/>
      <c r="P22" s="6785"/>
    </row>
    <row r="23" spans="1:47" ht="12.75" customHeight="1" x14ac:dyDescent="0.2">
      <c r="A23" s="6786" t="s">
        <v>18</v>
      </c>
      <c r="B23" s="6787"/>
      <c r="C23" s="6787"/>
      <c r="D23" s="6788"/>
      <c r="E23" s="6789" t="s">
        <v>19</v>
      </c>
      <c r="F23" s="6789"/>
      <c r="G23" s="6789"/>
      <c r="H23" s="6789"/>
      <c r="I23" s="6789"/>
      <c r="J23" s="6789"/>
      <c r="K23" s="6789"/>
      <c r="L23" s="6789"/>
      <c r="M23" s="6787"/>
      <c r="N23" s="6787"/>
      <c r="O23" s="6787"/>
      <c r="P23" s="6790"/>
    </row>
    <row r="24" spans="1:47" x14ac:dyDescent="0.25">
      <c r="A24" s="6791"/>
      <c r="B24" s="6792"/>
      <c r="C24" s="6792"/>
      <c r="D24" s="6793"/>
      <c r="E24" s="6794" t="s">
        <v>20</v>
      </c>
      <c r="F24" s="6794"/>
      <c r="G24" s="6794"/>
      <c r="H24" s="6794"/>
      <c r="I24" s="6794"/>
      <c r="J24" s="6794"/>
      <c r="K24" s="6794"/>
      <c r="L24" s="6794"/>
      <c r="M24" s="6792"/>
      <c r="N24" s="6792"/>
      <c r="O24" s="6792"/>
      <c r="P24" s="6795"/>
    </row>
    <row r="25" spans="1:47" ht="12.75" customHeight="1" x14ac:dyDescent="0.2">
      <c r="A25" s="6796"/>
      <c r="B25" s="6797" t="s">
        <v>21</v>
      </c>
      <c r="C25" s="6798"/>
      <c r="D25" s="6798"/>
      <c r="E25" s="6798"/>
      <c r="F25" s="6798"/>
      <c r="G25" s="6798"/>
      <c r="H25" s="6798"/>
      <c r="I25" s="6798"/>
      <c r="J25" s="6798"/>
      <c r="K25" s="6798"/>
      <c r="L25" s="6798"/>
      <c r="M25" s="6798"/>
      <c r="N25" s="6798"/>
      <c r="O25" s="6799"/>
      <c r="P25" s="6800"/>
    </row>
    <row r="26" spans="1:47" ht="12.75" customHeight="1" x14ac:dyDescent="0.2">
      <c r="A26" s="6801" t="s">
        <v>22</v>
      </c>
      <c r="B26" s="6802" t="s">
        <v>23</v>
      </c>
      <c r="C26" s="6802"/>
      <c r="D26" s="6801" t="s">
        <v>24</v>
      </c>
      <c r="E26" s="6801" t="s">
        <v>25</v>
      </c>
      <c r="F26" s="6801" t="s">
        <v>22</v>
      </c>
      <c r="G26" s="6802" t="s">
        <v>23</v>
      </c>
      <c r="H26" s="6802"/>
      <c r="I26" s="6801" t="s">
        <v>24</v>
      </c>
      <c r="J26" s="6801" t="s">
        <v>25</v>
      </c>
      <c r="K26" s="6801" t="s">
        <v>22</v>
      </c>
      <c r="L26" s="6802" t="s">
        <v>23</v>
      </c>
      <c r="M26" s="6802"/>
      <c r="N26" s="6803" t="s">
        <v>24</v>
      </c>
      <c r="O26" s="6801" t="s">
        <v>25</v>
      </c>
      <c r="P26" s="6804"/>
    </row>
    <row r="27" spans="1:47" ht="12.75" customHeight="1" x14ac:dyDescent="0.2">
      <c r="A27" s="6805"/>
      <c r="B27" s="6806" t="s">
        <v>26</v>
      </c>
      <c r="C27" s="6806" t="s">
        <v>2</v>
      </c>
      <c r="D27" s="6805"/>
      <c r="E27" s="6805"/>
      <c r="F27" s="6805"/>
      <c r="G27" s="6806" t="s">
        <v>26</v>
      </c>
      <c r="H27" s="6806" t="s">
        <v>2</v>
      </c>
      <c r="I27" s="6805"/>
      <c r="J27" s="6805"/>
      <c r="K27" s="6805"/>
      <c r="L27" s="6806" t="s">
        <v>26</v>
      </c>
      <c r="M27" s="6806" t="s">
        <v>2</v>
      </c>
      <c r="N27" s="6807"/>
      <c r="O27" s="6805"/>
      <c r="P27" s="6808"/>
    </row>
    <row r="28" spans="1:47" ht="12.75" customHeight="1" x14ac:dyDescent="0.2">
      <c r="A28" s="6809">
        <v>1</v>
      </c>
      <c r="B28" s="6810">
        <v>0</v>
      </c>
      <c r="C28" s="6811">
        <v>0.15</v>
      </c>
      <c r="D28" s="6812">
        <v>16000</v>
      </c>
      <c r="E28" s="6813">
        <f t="shared" ref="E28:E59" si="0">D28*(100-2.38)/100</f>
        <v>15619.2</v>
      </c>
      <c r="F28" s="6814">
        <v>33</v>
      </c>
      <c r="G28" s="6815">
        <v>8</v>
      </c>
      <c r="H28" s="6815">
        <v>8.15</v>
      </c>
      <c r="I28" s="6812">
        <v>16000</v>
      </c>
      <c r="J28" s="6813">
        <f t="shared" ref="J28:J59" si="1">I28*(100-2.38)/100</f>
        <v>15619.2</v>
      </c>
      <c r="K28" s="6814">
        <v>65</v>
      </c>
      <c r="L28" s="6815">
        <v>16</v>
      </c>
      <c r="M28" s="6815">
        <v>16.149999999999999</v>
      </c>
      <c r="N28" s="6812">
        <v>16000</v>
      </c>
      <c r="O28" s="6813">
        <f t="shared" ref="O28:O59" si="2">N28*(100-2.38)/100</f>
        <v>15619.2</v>
      </c>
      <c r="P28" s="6816"/>
    </row>
    <row r="29" spans="1:47" ht="12.75" customHeight="1" x14ac:dyDescent="0.2">
      <c r="A29" s="6817">
        <v>2</v>
      </c>
      <c r="B29" s="6817">
        <v>0.15</v>
      </c>
      <c r="C29" s="6818">
        <v>0.3</v>
      </c>
      <c r="D29" s="6819">
        <v>16000</v>
      </c>
      <c r="E29" s="6820">
        <f t="shared" si="0"/>
        <v>15619.2</v>
      </c>
      <c r="F29" s="6821">
        <v>34</v>
      </c>
      <c r="G29" s="6822">
        <v>8.15</v>
      </c>
      <c r="H29" s="6822">
        <v>8.3000000000000007</v>
      </c>
      <c r="I29" s="6819">
        <v>16000</v>
      </c>
      <c r="J29" s="6820">
        <f t="shared" si="1"/>
        <v>15619.2</v>
      </c>
      <c r="K29" s="6821">
        <v>66</v>
      </c>
      <c r="L29" s="6822">
        <v>16.149999999999999</v>
      </c>
      <c r="M29" s="6822">
        <v>16.3</v>
      </c>
      <c r="N29" s="6819">
        <v>16000</v>
      </c>
      <c r="O29" s="6820">
        <f t="shared" si="2"/>
        <v>15619.2</v>
      </c>
      <c r="P29" s="6823"/>
    </row>
    <row r="30" spans="1:47" ht="12.75" customHeight="1" x14ac:dyDescent="0.2">
      <c r="A30" s="6824">
        <v>3</v>
      </c>
      <c r="B30" s="6825">
        <v>0.3</v>
      </c>
      <c r="C30" s="6826">
        <v>0.45</v>
      </c>
      <c r="D30" s="6827">
        <v>16000</v>
      </c>
      <c r="E30" s="6828">
        <f t="shared" si="0"/>
        <v>15619.2</v>
      </c>
      <c r="F30" s="6829">
        <v>35</v>
      </c>
      <c r="G30" s="6830">
        <v>8.3000000000000007</v>
      </c>
      <c r="H30" s="6830">
        <v>8.4499999999999993</v>
      </c>
      <c r="I30" s="6827">
        <v>16000</v>
      </c>
      <c r="J30" s="6828">
        <f t="shared" si="1"/>
        <v>15619.2</v>
      </c>
      <c r="K30" s="6829">
        <v>67</v>
      </c>
      <c r="L30" s="6830">
        <v>16.3</v>
      </c>
      <c r="M30" s="6830">
        <v>16.45</v>
      </c>
      <c r="N30" s="6827">
        <v>16000</v>
      </c>
      <c r="O30" s="6828">
        <f t="shared" si="2"/>
        <v>15619.2</v>
      </c>
      <c r="P30" s="6831"/>
      <c r="V30" s="6832"/>
    </row>
    <row r="31" spans="1:47" ht="12.75" customHeight="1" x14ac:dyDescent="0.2">
      <c r="A31" s="6833">
        <v>4</v>
      </c>
      <c r="B31" s="6833">
        <v>0.45</v>
      </c>
      <c r="C31" s="6834">
        <v>1</v>
      </c>
      <c r="D31" s="6835">
        <v>16000</v>
      </c>
      <c r="E31" s="6836">
        <f t="shared" si="0"/>
        <v>15619.2</v>
      </c>
      <c r="F31" s="6837">
        <v>36</v>
      </c>
      <c r="G31" s="6834">
        <v>8.4499999999999993</v>
      </c>
      <c r="H31" s="6834">
        <v>9</v>
      </c>
      <c r="I31" s="6835">
        <v>16000</v>
      </c>
      <c r="J31" s="6836">
        <f t="shared" si="1"/>
        <v>15619.2</v>
      </c>
      <c r="K31" s="6837">
        <v>68</v>
      </c>
      <c r="L31" s="6834">
        <v>16.45</v>
      </c>
      <c r="M31" s="6834">
        <v>17</v>
      </c>
      <c r="N31" s="6835">
        <v>16000</v>
      </c>
      <c r="O31" s="6836">
        <f t="shared" si="2"/>
        <v>15619.2</v>
      </c>
      <c r="P31" s="6838"/>
    </row>
    <row r="32" spans="1:47" ht="12.75" customHeight="1" x14ac:dyDescent="0.2">
      <c r="A32" s="6839">
        <v>5</v>
      </c>
      <c r="B32" s="6840">
        <v>1</v>
      </c>
      <c r="C32" s="6841">
        <v>1.1499999999999999</v>
      </c>
      <c r="D32" s="6842">
        <v>16000</v>
      </c>
      <c r="E32" s="6843">
        <f t="shared" si="0"/>
        <v>15619.2</v>
      </c>
      <c r="F32" s="6844">
        <v>37</v>
      </c>
      <c r="G32" s="6840">
        <v>9</v>
      </c>
      <c r="H32" s="6840">
        <v>9.15</v>
      </c>
      <c r="I32" s="6842">
        <v>16000</v>
      </c>
      <c r="J32" s="6843">
        <f t="shared" si="1"/>
        <v>15619.2</v>
      </c>
      <c r="K32" s="6844">
        <v>69</v>
      </c>
      <c r="L32" s="6840">
        <v>17</v>
      </c>
      <c r="M32" s="6840">
        <v>17.149999999999999</v>
      </c>
      <c r="N32" s="6842">
        <v>16000</v>
      </c>
      <c r="O32" s="6843">
        <f t="shared" si="2"/>
        <v>15619.2</v>
      </c>
      <c r="P32" s="6845"/>
      <c r="AQ32" s="6842"/>
    </row>
    <row r="33" spans="1:16" ht="12.75" customHeight="1" x14ac:dyDescent="0.2">
      <c r="A33" s="6846">
        <v>6</v>
      </c>
      <c r="B33" s="6847">
        <v>1.1499999999999999</v>
      </c>
      <c r="C33" s="6848">
        <v>1.3</v>
      </c>
      <c r="D33" s="6849">
        <v>16000</v>
      </c>
      <c r="E33" s="6850">
        <f t="shared" si="0"/>
        <v>15619.2</v>
      </c>
      <c r="F33" s="6851">
        <v>38</v>
      </c>
      <c r="G33" s="6848">
        <v>9.15</v>
      </c>
      <c r="H33" s="6848">
        <v>9.3000000000000007</v>
      </c>
      <c r="I33" s="6849">
        <v>16000</v>
      </c>
      <c r="J33" s="6850">
        <f t="shared" si="1"/>
        <v>15619.2</v>
      </c>
      <c r="K33" s="6851">
        <v>70</v>
      </c>
      <c r="L33" s="6848">
        <v>17.149999999999999</v>
      </c>
      <c r="M33" s="6848">
        <v>17.3</v>
      </c>
      <c r="N33" s="6849">
        <v>16000</v>
      </c>
      <c r="O33" s="6850">
        <f t="shared" si="2"/>
        <v>15619.2</v>
      </c>
      <c r="P33" s="6852"/>
    </row>
    <row r="34" spans="1:16" x14ac:dyDescent="0.2">
      <c r="A34" s="6853">
        <v>7</v>
      </c>
      <c r="B34" s="6854">
        <v>1.3</v>
      </c>
      <c r="C34" s="6855">
        <v>1.45</v>
      </c>
      <c r="D34" s="6856">
        <v>16000</v>
      </c>
      <c r="E34" s="6857">
        <f t="shared" si="0"/>
        <v>15619.2</v>
      </c>
      <c r="F34" s="6858">
        <v>39</v>
      </c>
      <c r="G34" s="6859">
        <v>9.3000000000000007</v>
      </c>
      <c r="H34" s="6859">
        <v>9.4499999999999993</v>
      </c>
      <c r="I34" s="6856">
        <v>16000</v>
      </c>
      <c r="J34" s="6857">
        <f t="shared" si="1"/>
        <v>15619.2</v>
      </c>
      <c r="K34" s="6858">
        <v>71</v>
      </c>
      <c r="L34" s="6859">
        <v>17.3</v>
      </c>
      <c r="M34" s="6859">
        <v>17.45</v>
      </c>
      <c r="N34" s="6856">
        <v>16000</v>
      </c>
      <c r="O34" s="6857">
        <f t="shared" si="2"/>
        <v>15619.2</v>
      </c>
      <c r="P34" s="6860"/>
    </row>
    <row r="35" spans="1:16" x14ac:dyDescent="0.2">
      <c r="A35" s="6861">
        <v>8</v>
      </c>
      <c r="B35" s="6861">
        <v>1.45</v>
      </c>
      <c r="C35" s="6862">
        <v>2</v>
      </c>
      <c r="D35" s="6863">
        <v>16000</v>
      </c>
      <c r="E35" s="6864">
        <f t="shared" si="0"/>
        <v>15619.2</v>
      </c>
      <c r="F35" s="6865">
        <v>40</v>
      </c>
      <c r="G35" s="6862">
        <v>9.4499999999999993</v>
      </c>
      <c r="H35" s="6862">
        <v>10</v>
      </c>
      <c r="I35" s="6863">
        <v>16000</v>
      </c>
      <c r="J35" s="6864">
        <f t="shared" si="1"/>
        <v>15619.2</v>
      </c>
      <c r="K35" s="6865">
        <v>72</v>
      </c>
      <c r="L35" s="6866">
        <v>17.45</v>
      </c>
      <c r="M35" s="6862">
        <v>18</v>
      </c>
      <c r="N35" s="6863">
        <v>16000</v>
      </c>
      <c r="O35" s="6864">
        <f t="shared" si="2"/>
        <v>15619.2</v>
      </c>
      <c r="P35" s="6867"/>
    </row>
    <row r="36" spans="1:16" x14ac:dyDescent="0.2">
      <c r="A36" s="6868">
        <v>9</v>
      </c>
      <c r="B36" s="6869">
        <v>2</v>
      </c>
      <c r="C36" s="6870">
        <v>2.15</v>
      </c>
      <c r="D36" s="6871">
        <v>16000</v>
      </c>
      <c r="E36" s="6872">
        <f t="shared" si="0"/>
        <v>15619.2</v>
      </c>
      <c r="F36" s="6873">
        <v>41</v>
      </c>
      <c r="G36" s="6874">
        <v>10</v>
      </c>
      <c r="H36" s="6875">
        <v>10.15</v>
      </c>
      <c r="I36" s="6871">
        <v>16000</v>
      </c>
      <c r="J36" s="6872">
        <f t="shared" si="1"/>
        <v>15619.2</v>
      </c>
      <c r="K36" s="6873">
        <v>73</v>
      </c>
      <c r="L36" s="6875">
        <v>18</v>
      </c>
      <c r="M36" s="6874">
        <v>18.149999999999999</v>
      </c>
      <c r="N36" s="6871">
        <v>16000</v>
      </c>
      <c r="O36" s="6872">
        <f t="shared" si="2"/>
        <v>15619.2</v>
      </c>
      <c r="P36" s="6876"/>
    </row>
    <row r="37" spans="1:16" x14ac:dyDescent="0.2">
      <c r="A37" s="6877">
        <v>10</v>
      </c>
      <c r="B37" s="6877">
        <v>2.15</v>
      </c>
      <c r="C37" s="6878">
        <v>2.2999999999999998</v>
      </c>
      <c r="D37" s="6879">
        <v>16000</v>
      </c>
      <c r="E37" s="6880">
        <f t="shared" si="0"/>
        <v>15619.2</v>
      </c>
      <c r="F37" s="6881">
        <v>42</v>
      </c>
      <c r="G37" s="6878">
        <v>10.15</v>
      </c>
      <c r="H37" s="6882">
        <v>10.3</v>
      </c>
      <c r="I37" s="6879">
        <v>16000</v>
      </c>
      <c r="J37" s="6880">
        <f t="shared" si="1"/>
        <v>15619.2</v>
      </c>
      <c r="K37" s="6881">
        <v>74</v>
      </c>
      <c r="L37" s="6882">
        <v>18.149999999999999</v>
      </c>
      <c r="M37" s="6878">
        <v>18.3</v>
      </c>
      <c r="N37" s="6879">
        <v>16000</v>
      </c>
      <c r="O37" s="6880">
        <f t="shared" si="2"/>
        <v>15619.2</v>
      </c>
      <c r="P37" s="6883"/>
    </row>
    <row r="38" spans="1:16" x14ac:dyDescent="0.2">
      <c r="A38" s="6884">
        <v>11</v>
      </c>
      <c r="B38" s="6885">
        <v>2.2999999999999998</v>
      </c>
      <c r="C38" s="6886">
        <v>2.4500000000000002</v>
      </c>
      <c r="D38" s="6887">
        <v>16000</v>
      </c>
      <c r="E38" s="6888">
        <f t="shared" si="0"/>
        <v>15619.2</v>
      </c>
      <c r="F38" s="6889">
        <v>43</v>
      </c>
      <c r="G38" s="6890">
        <v>10.3</v>
      </c>
      <c r="H38" s="6891">
        <v>10.45</v>
      </c>
      <c r="I38" s="6887">
        <v>16000</v>
      </c>
      <c r="J38" s="6888">
        <f t="shared" si="1"/>
        <v>15619.2</v>
      </c>
      <c r="K38" s="6889">
        <v>75</v>
      </c>
      <c r="L38" s="6891">
        <v>18.3</v>
      </c>
      <c r="M38" s="6890">
        <v>18.45</v>
      </c>
      <c r="N38" s="6887">
        <v>16000</v>
      </c>
      <c r="O38" s="6888">
        <f t="shared" si="2"/>
        <v>15619.2</v>
      </c>
      <c r="P38" s="6892"/>
    </row>
    <row r="39" spans="1:16" x14ac:dyDescent="0.2">
      <c r="A39" s="6893">
        <v>12</v>
      </c>
      <c r="B39" s="6893">
        <v>2.4500000000000002</v>
      </c>
      <c r="C39" s="6894">
        <v>3</v>
      </c>
      <c r="D39" s="6895">
        <v>16000</v>
      </c>
      <c r="E39" s="6896">
        <f t="shared" si="0"/>
        <v>15619.2</v>
      </c>
      <c r="F39" s="6897">
        <v>44</v>
      </c>
      <c r="G39" s="6894">
        <v>10.45</v>
      </c>
      <c r="H39" s="6898">
        <v>11</v>
      </c>
      <c r="I39" s="6895">
        <v>16000</v>
      </c>
      <c r="J39" s="6896">
        <f t="shared" si="1"/>
        <v>15619.2</v>
      </c>
      <c r="K39" s="6897">
        <v>76</v>
      </c>
      <c r="L39" s="6898">
        <v>18.45</v>
      </c>
      <c r="M39" s="6894">
        <v>19</v>
      </c>
      <c r="N39" s="6895">
        <v>16000</v>
      </c>
      <c r="O39" s="6896">
        <f t="shared" si="2"/>
        <v>15619.2</v>
      </c>
      <c r="P39" s="6899"/>
    </row>
    <row r="40" spans="1:16" x14ac:dyDescent="0.2">
      <c r="A40" s="6900">
        <v>13</v>
      </c>
      <c r="B40" s="6901">
        <v>3</v>
      </c>
      <c r="C40" s="6902">
        <v>3.15</v>
      </c>
      <c r="D40" s="6903">
        <v>16000</v>
      </c>
      <c r="E40" s="6904">
        <f t="shared" si="0"/>
        <v>15619.2</v>
      </c>
      <c r="F40" s="6905">
        <v>45</v>
      </c>
      <c r="G40" s="6906">
        <v>11</v>
      </c>
      <c r="H40" s="6907">
        <v>11.15</v>
      </c>
      <c r="I40" s="6903">
        <v>16000</v>
      </c>
      <c r="J40" s="6904">
        <f t="shared" si="1"/>
        <v>15619.2</v>
      </c>
      <c r="K40" s="6905">
        <v>77</v>
      </c>
      <c r="L40" s="6907">
        <v>19</v>
      </c>
      <c r="M40" s="6906">
        <v>19.149999999999999</v>
      </c>
      <c r="N40" s="6903">
        <v>16000</v>
      </c>
      <c r="O40" s="6904">
        <f t="shared" si="2"/>
        <v>15619.2</v>
      </c>
      <c r="P40" s="6908"/>
    </row>
    <row r="41" spans="1:16" x14ac:dyDescent="0.2">
      <c r="A41" s="6909">
        <v>14</v>
      </c>
      <c r="B41" s="6909">
        <v>3.15</v>
      </c>
      <c r="C41" s="6910">
        <v>3.3</v>
      </c>
      <c r="D41" s="6911">
        <v>16000</v>
      </c>
      <c r="E41" s="6912">
        <f t="shared" si="0"/>
        <v>15619.2</v>
      </c>
      <c r="F41" s="6913">
        <v>46</v>
      </c>
      <c r="G41" s="6914">
        <v>11.15</v>
      </c>
      <c r="H41" s="6910">
        <v>11.3</v>
      </c>
      <c r="I41" s="6911">
        <v>16000</v>
      </c>
      <c r="J41" s="6912">
        <f t="shared" si="1"/>
        <v>15619.2</v>
      </c>
      <c r="K41" s="6913">
        <v>78</v>
      </c>
      <c r="L41" s="6910">
        <v>19.149999999999999</v>
      </c>
      <c r="M41" s="6914">
        <v>19.3</v>
      </c>
      <c r="N41" s="6911">
        <v>16000</v>
      </c>
      <c r="O41" s="6912">
        <f t="shared" si="2"/>
        <v>15619.2</v>
      </c>
      <c r="P41" s="6915"/>
    </row>
    <row r="42" spans="1:16" x14ac:dyDescent="0.2">
      <c r="A42" s="6916">
        <v>15</v>
      </c>
      <c r="B42" s="6917">
        <v>3.3</v>
      </c>
      <c r="C42" s="6918">
        <v>3.45</v>
      </c>
      <c r="D42" s="6919">
        <v>16000</v>
      </c>
      <c r="E42" s="6920">
        <f t="shared" si="0"/>
        <v>15619.2</v>
      </c>
      <c r="F42" s="6921">
        <v>47</v>
      </c>
      <c r="G42" s="6922">
        <v>11.3</v>
      </c>
      <c r="H42" s="6923">
        <v>11.45</v>
      </c>
      <c r="I42" s="6919">
        <v>16000</v>
      </c>
      <c r="J42" s="6920">
        <f t="shared" si="1"/>
        <v>15619.2</v>
      </c>
      <c r="K42" s="6921">
        <v>79</v>
      </c>
      <c r="L42" s="6923">
        <v>19.3</v>
      </c>
      <c r="M42" s="6922">
        <v>19.45</v>
      </c>
      <c r="N42" s="6919">
        <v>16000</v>
      </c>
      <c r="O42" s="6920">
        <f t="shared" si="2"/>
        <v>15619.2</v>
      </c>
      <c r="P42" s="6924"/>
    </row>
    <row r="43" spans="1:16" x14ac:dyDescent="0.2">
      <c r="A43" s="6925">
        <v>16</v>
      </c>
      <c r="B43" s="6925">
        <v>3.45</v>
      </c>
      <c r="C43" s="6926">
        <v>4</v>
      </c>
      <c r="D43" s="6927">
        <v>16000</v>
      </c>
      <c r="E43" s="6928">
        <f t="shared" si="0"/>
        <v>15619.2</v>
      </c>
      <c r="F43" s="6929">
        <v>48</v>
      </c>
      <c r="G43" s="6930">
        <v>11.45</v>
      </c>
      <c r="H43" s="6926">
        <v>12</v>
      </c>
      <c r="I43" s="6927">
        <v>16000</v>
      </c>
      <c r="J43" s="6928">
        <f t="shared" si="1"/>
        <v>15619.2</v>
      </c>
      <c r="K43" s="6929">
        <v>80</v>
      </c>
      <c r="L43" s="6926">
        <v>19.45</v>
      </c>
      <c r="M43" s="6926">
        <v>20</v>
      </c>
      <c r="N43" s="6927">
        <v>16000</v>
      </c>
      <c r="O43" s="6928">
        <f t="shared" si="2"/>
        <v>15619.2</v>
      </c>
      <c r="P43" s="6931"/>
    </row>
    <row r="44" spans="1:16" x14ac:dyDescent="0.2">
      <c r="A44" s="6932">
        <v>17</v>
      </c>
      <c r="B44" s="6933">
        <v>4</v>
      </c>
      <c r="C44" s="6934">
        <v>4.1500000000000004</v>
      </c>
      <c r="D44" s="6935">
        <v>16000</v>
      </c>
      <c r="E44" s="6936">
        <f t="shared" si="0"/>
        <v>15619.2</v>
      </c>
      <c r="F44" s="6937">
        <v>49</v>
      </c>
      <c r="G44" s="6938">
        <v>12</v>
      </c>
      <c r="H44" s="6939">
        <v>12.15</v>
      </c>
      <c r="I44" s="6935">
        <v>16000</v>
      </c>
      <c r="J44" s="6936">
        <f t="shared" si="1"/>
        <v>15619.2</v>
      </c>
      <c r="K44" s="6937">
        <v>81</v>
      </c>
      <c r="L44" s="6939">
        <v>20</v>
      </c>
      <c r="M44" s="6938">
        <v>20.149999999999999</v>
      </c>
      <c r="N44" s="6935">
        <v>16000</v>
      </c>
      <c r="O44" s="6936">
        <f t="shared" si="2"/>
        <v>15619.2</v>
      </c>
      <c r="P44" s="6940"/>
    </row>
    <row r="45" spans="1:16" x14ac:dyDescent="0.2">
      <c r="A45" s="6941">
        <v>18</v>
      </c>
      <c r="B45" s="6941">
        <v>4.1500000000000004</v>
      </c>
      <c r="C45" s="6942">
        <v>4.3</v>
      </c>
      <c r="D45" s="6943">
        <v>16000</v>
      </c>
      <c r="E45" s="6944">
        <f t="shared" si="0"/>
        <v>15619.2</v>
      </c>
      <c r="F45" s="6945">
        <v>50</v>
      </c>
      <c r="G45" s="6946">
        <v>12.15</v>
      </c>
      <c r="H45" s="6942">
        <v>12.3</v>
      </c>
      <c r="I45" s="6943">
        <v>16000</v>
      </c>
      <c r="J45" s="6944">
        <f t="shared" si="1"/>
        <v>15619.2</v>
      </c>
      <c r="K45" s="6945">
        <v>82</v>
      </c>
      <c r="L45" s="6942">
        <v>20.149999999999999</v>
      </c>
      <c r="M45" s="6946">
        <v>20.3</v>
      </c>
      <c r="N45" s="6943">
        <v>16000</v>
      </c>
      <c r="O45" s="6944">
        <f t="shared" si="2"/>
        <v>15619.2</v>
      </c>
      <c r="P45" s="6947"/>
    </row>
    <row r="46" spans="1:16" x14ac:dyDescent="0.2">
      <c r="A46" s="6948">
        <v>19</v>
      </c>
      <c r="B46" s="6949">
        <v>4.3</v>
      </c>
      <c r="C46" s="6950">
        <v>4.45</v>
      </c>
      <c r="D46" s="6951">
        <v>16000</v>
      </c>
      <c r="E46" s="6952">
        <f t="shared" si="0"/>
        <v>15619.2</v>
      </c>
      <c r="F46" s="6953">
        <v>51</v>
      </c>
      <c r="G46" s="6954">
        <v>12.3</v>
      </c>
      <c r="H46" s="6955">
        <v>12.45</v>
      </c>
      <c r="I46" s="6951">
        <v>16000</v>
      </c>
      <c r="J46" s="6952">
        <f t="shared" si="1"/>
        <v>15619.2</v>
      </c>
      <c r="K46" s="6953">
        <v>83</v>
      </c>
      <c r="L46" s="6955">
        <v>20.3</v>
      </c>
      <c r="M46" s="6954">
        <v>20.45</v>
      </c>
      <c r="N46" s="6951">
        <v>16000</v>
      </c>
      <c r="O46" s="6952">
        <f t="shared" si="2"/>
        <v>15619.2</v>
      </c>
      <c r="P46" s="6956"/>
    </row>
    <row r="47" spans="1:16" x14ac:dyDescent="0.2">
      <c r="A47" s="6957">
        <v>20</v>
      </c>
      <c r="B47" s="6957">
        <v>4.45</v>
      </c>
      <c r="C47" s="6958">
        <v>5</v>
      </c>
      <c r="D47" s="6959">
        <v>16000</v>
      </c>
      <c r="E47" s="6960">
        <f t="shared" si="0"/>
        <v>15619.2</v>
      </c>
      <c r="F47" s="6961">
        <v>52</v>
      </c>
      <c r="G47" s="6962">
        <v>12.45</v>
      </c>
      <c r="H47" s="6958">
        <v>13</v>
      </c>
      <c r="I47" s="6959">
        <v>16000</v>
      </c>
      <c r="J47" s="6960">
        <f t="shared" si="1"/>
        <v>15619.2</v>
      </c>
      <c r="K47" s="6961">
        <v>84</v>
      </c>
      <c r="L47" s="6958">
        <v>20.45</v>
      </c>
      <c r="M47" s="6962">
        <v>21</v>
      </c>
      <c r="N47" s="6959">
        <v>16000</v>
      </c>
      <c r="O47" s="6960">
        <f t="shared" si="2"/>
        <v>15619.2</v>
      </c>
      <c r="P47" s="6963"/>
    </row>
    <row r="48" spans="1:16" x14ac:dyDescent="0.2">
      <c r="A48" s="6964">
        <v>21</v>
      </c>
      <c r="B48" s="6965">
        <v>5</v>
      </c>
      <c r="C48" s="6966">
        <v>5.15</v>
      </c>
      <c r="D48" s="6967">
        <v>16000</v>
      </c>
      <c r="E48" s="6968">
        <f t="shared" si="0"/>
        <v>15619.2</v>
      </c>
      <c r="F48" s="6969">
        <v>53</v>
      </c>
      <c r="G48" s="6965">
        <v>13</v>
      </c>
      <c r="H48" s="6970">
        <v>13.15</v>
      </c>
      <c r="I48" s="6967">
        <v>16000</v>
      </c>
      <c r="J48" s="6968">
        <f t="shared" si="1"/>
        <v>15619.2</v>
      </c>
      <c r="K48" s="6969">
        <v>85</v>
      </c>
      <c r="L48" s="6970">
        <v>21</v>
      </c>
      <c r="M48" s="6965">
        <v>21.15</v>
      </c>
      <c r="N48" s="6967">
        <v>16000</v>
      </c>
      <c r="O48" s="6968">
        <f t="shared" si="2"/>
        <v>15619.2</v>
      </c>
      <c r="P48" s="6971"/>
    </row>
    <row r="49" spans="1:16" x14ac:dyDescent="0.2">
      <c r="A49" s="6972">
        <v>22</v>
      </c>
      <c r="B49" s="6973">
        <v>5.15</v>
      </c>
      <c r="C49" s="6974">
        <v>5.3</v>
      </c>
      <c r="D49" s="6975">
        <v>16000</v>
      </c>
      <c r="E49" s="6976">
        <f t="shared" si="0"/>
        <v>15619.2</v>
      </c>
      <c r="F49" s="6977">
        <v>54</v>
      </c>
      <c r="G49" s="6978">
        <v>13.15</v>
      </c>
      <c r="H49" s="6974">
        <v>13.3</v>
      </c>
      <c r="I49" s="6975">
        <v>16000</v>
      </c>
      <c r="J49" s="6976">
        <f t="shared" si="1"/>
        <v>15619.2</v>
      </c>
      <c r="K49" s="6977">
        <v>86</v>
      </c>
      <c r="L49" s="6974">
        <v>21.15</v>
      </c>
      <c r="M49" s="6978">
        <v>21.3</v>
      </c>
      <c r="N49" s="6975">
        <v>16000</v>
      </c>
      <c r="O49" s="6976">
        <f t="shared" si="2"/>
        <v>15619.2</v>
      </c>
      <c r="P49" s="6979"/>
    </row>
    <row r="50" spans="1:16" x14ac:dyDescent="0.2">
      <c r="A50" s="6980">
        <v>23</v>
      </c>
      <c r="B50" s="6981">
        <v>5.3</v>
      </c>
      <c r="C50" s="6982">
        <v>5.45</v>
      </c>
      <c r="D50" s="6983">
        <v>16000</v>
      </c>
      <c r="E50" s="6984">
        <f t="shared" si="0"/>
        <v>15619.2</v>
      </c>
      <c r="F50" s="6985">
        <v>55</v>
      </c>
      <c r="G50" s="6981">
        <v>13.3</v>
      </c>
      <c r="H50" s="6986">
        <v>13.45</v>
      </c>
      <c r="I50" s="6983">
        <v>16000</v>
      </c>
      <c r="J50" s="6984">
        <f t="shared" si="1"/>
        <v>15619.2</v>
      </c>
      <c r="K50" s="6985">
        <v>87</v>
      </c>
      <c r="L50" s="6986">
        <v>21.3</v>
      </c>
      <c r="M50" s="6981">
        <v>21.45</v>
      </c>
      <c r="N50" s="6983">
        <v>16000</v>
      </c>
      <c r="O50" s="6984">
        <f t="shared" si="2"/>
        <v>15619.2</v>
      </c>
      <c r="P50" s="6987"/>
    </row>
    <row r="51" spans="1:16" x14ac:dyDescent="0.2">
      <c r="A51" s="6988">
        <v>24</v>
      </c>
      <c r="B51" s="6989">
        <v>5.45</v>
      </c>
      <c r="C51" s="6990">
        <v>6</v>
      </c>
      <c r="D51" s="6991">
        <v>16000</v>
      </c>
      <c r="E51" s="6992">
        <f t="shared" si="0"/>
        <v>15619.2</v>
      </c>
      <c r="F51" s="6993">
        <v>56</v>
      </c>
      <c r="G51" s="6994">
        <v>13.45</v>
      </c>
      <c r="H51" s="6990">
        <v>14</v>
      </c>
      <c r="I51" s="6991">
        <v>16000</v>
      </c>
      <c r="J51" s="6992">
        <f t="shared" si="1"/>
        <v>15619.2</v>
      </c>
      <c r="K51" s="6993">
        <v>88</v>
      </c>
      <c r="L51" s="6990">
        <v>21.45</v>
      </c>
      <c r="M51" s="6994">
        <v>22</v>
      </c>
      <c r="N51" s="6991">
        <v>16000</v>
      </c>
      <c r="O51" s="6992">
        <f t="shared" si="2"/>
        <v>15619.2</v>
      </c>
      <c r="P51" s="6995"/>
    </row>
    <row r="52" spans="1:16" x14ac:dyDescent="0.2">
      <c r="A52" s="6996">
        <v>25</v>
      </c>
      <c r="B52" s="6997">
        <v>6</v>
      </c>
      <c r="C52" s="6998">
        <v>6.15</v>
      </c>
      <c r="D52" s="6999">
        <v>16000</v>
      </c>
      <c r="E52" s="7000">
        <f t="shared" si="0"/>
        <v>15619.2</v>
      </c>
      <c r="F52" s="7001">
        <v>57</v>
      </c>
      <c r="G52" s="6997">
        <v>14</v>
      </c>
      <c r="H52" s="7002">
        <v>14.15</v>
      </c>
      <c r="I52" s="6999">
        <v>16000</v>
      </c>
      <c r="J52" s="7000">
        <f t="shared" si="1"/>
        <v>15619.2</v>
      </c>
      <c r="K52" s="7001">
        <v>89</v>
      </c>
      <c r="L52" s="7002">
        <v>22</v>
      </c>
      <c r="M52" s="6997">
        <v>22.15</v>
      </c>
      <c r="N52" s="6999">
        <v>16000</v>
      </c>
      <c r="O52" s="7000">
        <f t="shared" si="2"/>
        <v>15619.2</v>
      </c>
      <c r="P52" s="7003"/>
    </row>
    <row r="53" spans="1:16" x14ac:dyDescent="0.2">
      <c r="A53" s="7004">
        <v>26</v>
      </c>
      <c r="B53" s="7005">
        <v>6.15</v>
      </c>
      <c r="C53" s="7006">
        <v>6.3</v>
      </c>
      <c r="D53" s="7007">
        <v>16000</v>
      </c>
      <c r="E53" s="7008">
        <f t="shared" si="0"/>
        <v>15619.2</v>
      </c>
      <c r="F53" s="7009">
        <v>58</v>
      </c>
      <c r="G53" s="7010">
        <v>14.15</v>
      </c>
      <c r="H53" s="7006">
        <v>14.3</v>
      </c>
      <c r="I53" s="7007">
        <v>16000</v>
      </c>
      <c r="J53" s="7008">
        <f t="shared" si="1"/>
        <v>15619.2</v>
      </c>
      <c r="K53" s="7009">
        <v>90</v>
      </c>
      <c r="L53" s="7006">
        <v>22.15</v>
      </c>
      <c r="M53" s="7010">
        <v>22.3</v>
      </c>
      <c r="N53" s="7007">
        <v>16000</v>
      </c>
      <c r="O53" s="7008">
        <f t="shared" si="2"/>
        <v>15619.2</v>
      </c>
      <c r="P53" s="7011"/>
    </row>
    <row r="54" spans="1:16" x14ac:dyDescent="0.2">
      <c r="A54" s="7012">
        <v>27</v>
      </c>
      <c r="B54" s="7013">
        <v>6.3</v>
      </c>
      <c r="C54" s="7014">
        <v>6.45</v>
      </c>
      <c r="D54" s="7015">
        <v>16000</v>
      </c>
      <c r="E54" s="7016">
        <f t="shared" si="0"/>
        <v>15619.2</v>
      </c>
      <c r="F54" s="7017">
        <v>59</v>
      </c>
      <c r="G54" s="7013">
        <v>14.3</v>
      </c>
      <c r="H54" s="7018">
        <v>14.45</v>
      </c>
      <c r="I54" s="7015">
        <v>16000</v>
      </c>
      <c r="J54" s="7016">
        <f t="shared" si="1"/>
        <v>15619.2</v>
      </c>
      <c r="K54" s="7017">
        <v>91</v>
      </c>
      <c r="L54" s="7018">
        <v>22.3</v>
      </c>
      <c r="M54" s="7013">
        <v>22.45</v>
      </c>
      <c r="N54" s="7015">
        <v>16000</v>
      </c>
      <c r="O54" s="7016">
        <f t="shared" si="2"/>
        <v>15619.2</v>
      </c>
      <c r="P54" s="7019"/>
    </row>
    <row r="55" spans="1:16" x14ac:dyDescent="0.2">
      <c r="A55" s="7020">
        <v>28</v>
      </c>
      <c r="B55" s="7021">
        <v>6.45</v>
      </c>
      <c r="C55" s="7022">
        <v>7</v>
      </c>
      <c r="D55" s="7023">
        <v>16000</v>
      </c>
      <c r="E55" s="7024">
        <f t="shared" si="0"/>
        <v>15619.2</v>
      </c>
      <c r="F55" s="7025">
        <v>60</v>
      </c>
      <c r="G55" s="7026">
        <v>14.45</v>
      </c>
      <c r="H55" s="7026">
        <v>15</v>
      </c>
      <c r="I55" s="7023">
        <v>16000</v>
      </c>
      <c r="J55" s="7024">
        <f t="shared" si="1"/>
        <v>15619.2</v>
      </c>
      <c r="K55" s="7025">
        <v>92</v>
      </c>
      <c r="L55" s="7022">
        <v>22.45</v>
      </c>
      <c r="M55" s="7026">
        <v>23</v>
      </c>
      <c r="N55" s="7023">
        <v>16000</v>
      </c>
      <c r="O55" s="7024">
        <f t="shared" si="2"/>
        <v>15619.2</v>
      </c>
      <c r="P55" s="7027"/>
    </row>
    <row r="56" spans="1:16" x14ac:dyDescent="0.2">
      <c r="A56" s="7028">
        <v>29</v>
      </c>
      <c r="B56" s="7029">
        <v>7</v>
      </c>
      <c r="C56" s="7030">
        <v>7.15</v>
      </c>
      <c r="D56" s="7031">
        <v>16000</v>
      </c>
      <c r="E56" s="7032">
        <f t="shared" si="0"/>
        <v>15619.2</v>
      </c>
      <c r="F56" s="7033">
        <v>61</v>
      </c>
      <c r="G56" s="7029">
        <v>15</v>
      </c>
      <c r="H56" s="7029">
        <v>15.15</v>
      </c>
      <c r="I56" s="7031">
        <v>16000</v>
      </c>
      <c r="J56" s="7032">
        <f t="shared" si="1"/>
        <v>15619.2</v>
      </c>
      <c r="K56" s="7033">
        <v>93</v>
      </c>
      <c r="L56" s="7034">
        <v>23</v>
      </c>
      <c r="M56" s="7029">
        <v>23.15</v>
      </c>
      <c r="N56" s="7031">
        <v>16000</v>
      </c>
      <c r="O56" s="7032">
        <f t="shared" si="2"/>
        <v>15619.2</v>
      </c>
      <c r="P56" s="7035"/>
    </row>
    <row r="57" spans="1:16" x14ac:dyDescent="0.2">
      <c r="A57" s="7036">
        <v>30</v>
      </c>
      <c r="B57" s="7037">
        <v>7.15</v>
      </c>
      <c r="C57" s="7038">
        <v>7.3</v>
      </c>
      <c r="D57" s="7039">
        <v>16000</v>
      </c>
      <c r="E57" s="7040">
        <f t="shared" si="0"/>
        <v>15619.2</v>
      </c>
      <c r="F57" s="7041">
        <v>62</v>
      </c>
      <c r="G57" s="7042">
        <v>15.15</v>
      </c>
      <c r="H57" s="7042">
        <v>15.3</v>
      </c>
      <c r="I57" s="7039">
        <v>16000</v>
      </c>
      <c r="J57" s="7040">
        <f t="shared" si="1"/>
        <v>15619.2</v>
      </c>
      <c r="K57" s="7041">
        <v>94</v>
      </c>
      <c r="L57" s="7042">
        <v>23.15</v>
      </c>
      <c r="M57" s="7042">
        <v>23.3</v>
      </c>
      <c r="N57" s="7039">
        <v>16000</v>
      </c>
      <c r="O57" s="7040">
        <f t="shared" si="2"/>
        <v>15619.2</v>
      </c>
      <c r="P57" s="7043"/>
    </row>
    <row r="58" spans="1:16" x14ac:dyDescent="0.2">
      <c r="A58" s="7044">
        <v>31</v>
      </c>
      <c r="B58" s="7045">
        <v>7.3</v>
      </c>
      <c r="C58" s="7046">
        <v>7.45</v>
      </c>
      <c r="D58" s="7047">
        <v>16000</v>
      </c>
      <c r="E58" s="7048">
        <f t="shared" si="0"/>
        <v>15619.2</v>
      </c>
      <c r="F58" s="7049">
        <v>63</v>
      </c>
      <c r="G58" s="7045">
        <v>15.3</v>
      </c>
      <c r="H58" s="7045">
        <v>15.45</v>
      </c>
      <c r="I58" s="7047">
        <v>16000</v>
      </c>
      <c r="J58" s="7048">
        <f t="shared" si="1"/>
        <v>15619.2</v>
      </c>
      <c r="K58" s="7049">
        <v>95</v>
      </c>
      <c r="L58" s="7045">
        <v>23.3</v>
      </c>
      <c r="M58" s="7045">
        <v>23.45</v>
      </c>
      <c r="N58" s="7047">
        <v>16000</v>
      </c>
      <c r="O58" s="7048">
        <f t="shared" si="2"/>
        <v>15619.2</v>
      </c>
      <c r="P58" s="7050"/>
    </row>
    <row r="59" spans="1:16" x14ac:dyDescent="0.2">
      <c r="A59" s="7051">
        <v>32</v>
      </c>
      <c r="B59" s="7052">
        <v>7.45</v>
      </c>
      <c r="C59" s="7053">
        <v>8</v>
      </c>
      <c r="D59" s="7054">
        <v>16000</v>
      </c>
      <c r="E59" s="7055">
        <f t="shared" si="0"/>
        <v>15619.2</v>
      </c>
      <c r="F59" s="7056">
        <v>64</v>
      </c>
      <c r="G59" s="7057">
        <v>15.45</v>
      </c>
      <c r="H59" s="7057">
        <v>16</v>
      </c>
      <c r="I59" s="7054">
        <v>16000</v>
      </c>
      <c r="J59" s="7055">
        <f t="shared" si="1"/>
        <v>15619.2</v>
      </c>
      <c r="K59" s="7056">
        <v>96</v>
      </c>
      <c r="L59" s="7057">
        <v>23.45</v>
      </c>
      <c r="M59" s="7057">
        <v>24</v>
      </c>
      <c r="N59" s="7054">
        <v>16000</v>
      </c>
      <c r="O59" s="7055">
        <f t="shared" si="2"/>
        <v>15619.2</v>
      </c>
      <c r="P59" s="7058"/>
    </row>
    <row r="60" spans="1:16" x14ac:dyDescent="0.2">
      <c r="A60" s="7059" t="s">
        <v>27</v>
      </c>
      <c r="B60" s="7060"/>
      <c r="C60" s="7060"/>
      <c r="D60" s="7061">
        <f>SUM(D28:D59)</f>
        <v>512000</v>
      </c>
      <c r="E60" s="7062">
        <f>SUM(E28:E59)</f>
        <v>499814.40000000026</v>
      </c>
      <c r="F60" s="7060"/>
      <c r="G60" s="7060"/>
      <c r="H60" s="7060"/>
      <c r="I60" s="7061">
        <f>SUM(I28:I59)</f>
        <v>512000</v>
      </c>
      <c r="J60" s="7063">
        <f>SUM(J28:J59)</f>
        <v>499814.40000000026</v>
      </c>
      <c r="K60" s="7060"/>
      <c r="L60" s="7060"/>
      <c r="M60" s="7060"/>
      <c r="N60" s="7060">
        <f>SUM(N28:N59)</f>
        <v>512000</v>
      </c>
      <c r="O60" s="7063">
        <f>SUM(O28:O59)</f>
        <v>499814.40000000026</v>
      </c>
      <c r="P60" s="7064"/>
    </row>
    <row r="64" spans="1:16" x14ac:dyDescent="0.2">
      <c r="A64" t="s">
        <v>83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7065"/>
      <c r="B66" s="7066"/>
      <c r="C66" s="7066"/>
      <c r="D66" s="7067"/>
      <c r="E66" s="7066"/>
      <c r="F66" s="7066"/>
      <c r="G66" s="7066"/>
      <c r="H66" s="7066"/>
      <c r="I66" s="7067"/>
      <c r="J66" s="7068"/>
      <c r="K66" s="7066"/>
      <c r="L66" s="7066"/>
      <c r="M66" s="7066"/>
      <c r="N66" s="7066"/>
      <c r="O66" s="7066"/>
      <c r="P66" s="7069"/>
    </row>
    <row r="67" spans="1:16" x14ac:dyDescent="0.2">
      <c r="A67" s="7070" t="s">
        <v>28</v>
      </c>
      <c r="B67" s="7071"/>
      <c r="C67" s="7071"/>
      <c r="D67" s="7072"/>
      <c r="E67" s="7073"/>
      <c r="F67" s="7071"/>
      <c r="G67" s="7071"/>
      <c r="H67" s="7073"/>
      <c r="I67" s="7072"/>
      <c r="J67" s="7074"/>
      <c r="K67" s="7071"/>
      <c r="L67" s="7071"/>
      <c r="M67" s="7071"/>
      <c r="N67" s="7071"/>
      <c r="O67" s="7071"/>
      <c r="P67" s="7075"/>
    </row>
    <row r="68" spans="1:16" x14ac:dyDescent="0.2">
      <c r="A68" s="7076"/>
      <c r="B68" s="7077"/>
      <c r="C68" s="7077"/>
      <c r="D68" s="7077"/>
      <c r="E68" s="7077"/>
      <c r="F68" s="7077"/>
      <c r="G68" s="7077"/>
      <c r="H68" s="7077"/>
      <c r="I68" s="7077"/>
      <c r="J68" s="7077"/>
      <c r="K68" s="7077"/>
      <c r="L68" s="7078"/>
      <c r="M68" s="7078"/>
      <c r="N68" s="7078"/>
      <c r="O68" s="7078"/>
      <c r="P68" s="7079"/>
    </row>
    <row r="69" spans="1:16" x14ac:dyDescent="0.2">
      <c r="A69" s="7080"/>
      <c r="B69" s="7081"/>
      <c r="C69" s="7081"/>
      <c r="D69" s="7082"/>
      <c r="E69" s="7083"/>
      <c r="F69" s="7081"/>
      <c r="G69" s="7081"/>
      <c r="H69" s="7083"/>
      <c r="I69" s="7082"/>
      <c r="J69" s="7084"/>
      <c r="K69" s="7081"/>
      <c r="L69" s="7081"/>
      <c r="M69" s="7081"/>
      <c r="N69" s="7081"/>
      <c r="O69" s="7081"/>
      <c r="P69" s="7085"/>
    </row>
    <row r="70" spans="1:16" x14ac:dyDescent="0.2">
      <c r="A70" s="7086"/>
      <c r="B70" s="7087"/>
      <c r="C70" s="7087"/>
      <c r="D70" s="7088"/>
      <c r="E70" s="7089"/>
      <c r="F70" s="7087"/>
      <c r="G70" s="7087"/>
      <c r="H70" s="7089"/>
      <c r="I70" s="7088"/>
      <c r="J70" s="7087"/>
      <c r="K70" s="7087"/>
      <c r="L70" s="7087"/>
      <c r="M70" s="7087"/>
      <c r="N70" s="7087"/>
      <c r="O70" s="7087"/>
      <c r="P70" s="7090"/>
    </row>
    <row r="71" spans="1:16" x14ac:dyDescent="0.2">
      <c r="A71" s="7091"/>
      <c r="B71" s="7092"/>
      <c r="C71" s="7092"/>
      <c r="D71" s="7093"/>
      <c r="E71" s="7094"/>
      <c r="F71" s="7092"/>
      <c r="G71" s="7092"/>
      <c r="H71" s="7094"/>
      <c r="I71" s="7093"/>
      <c r="J71" s="7092"/>
      <c r="K71" s="7092"/>
      <c r="L71" s="7092"/>
      <c r="M71" s="7092"/>
      <c r="N71" s="7092"/>
      <c r="O71" s="7092"/>
      <c r="P71" s="7095"/>
    </row>
    <row r="72" spans="1:16" x14ac:dyDescent="0.2">
      <c r="A72" s="7096"/>
      <c r="B72" s="7097"/>
      <c r="C72" s="7097"/>
      <c r="D72" s="7098"/>
      <c r="E72" s="7099"/>
      <c r="F72" s="7097"/>
      <c r="G72" s="7097"/>
      <c r="H72" s="7099"/>
      <c r="I72" s="7098"/>
      <c r="J72" s="7097"/>
      <c r="K72" s="7097"/>
      <c r="L72" s="7097"/>
      <c r="M72" s="7097" t="s">
        <v>29</v>
      </c>
      <c r="N72" s="7097"/>
      <c r="O72" s="7097"/>
      <c r="P72" s="7100"/>
    </row>
    <row r="73" spans="1:16" x14ac:dyDescent="0.2">
      <c r="A73" s="7101"/>
      <c r="B73" s="7102"/>
      <c r="C73" s="7102"/>
      <c r="D73" s="7103"/>
      <c r="E73" s="7104"/>
      <c r="F73" s="7102"/>
      <c r="G73" s="7102"/>
      <c r="H73" s="7104"/>
      <c r="I73" s="7103"/>
      <c r="J73" s="7102"/>
      <c r="K73" s="7102"/>
      <c r="L73" s="7102"/>
      <c r="M73" s="7102" t="s">
        <v>30</v>
      </c>
      <c r="N73" s="7102"/>
      <c r="O73" s="7102"/>
      <c r="P73" s="7105"/>
    </row>
    <row r="74" spans="1:16" ht="15.75" x14ac:dyDescent="0.25">
      <c r="E74" s="7106"/>
      <c r="H74" s="7106"/>
    </row>
    <row r="75" spans="1:16" ht="15.75" x14ac:dyDescent="0.25">
      <c r="C75" s="7107"/>
      <c r="E75" s="7108"/>
      <c r="H75" s="7108"/>
    </row>
    <row r="76" spans="1:16" ht="15.75" x14ac:dyDescent="0.25">
      <c r="E76" s="7109"/>
      <c r="H76" s="7109"/>
    </row>
    <row r="77" spans="1:16" ht="15.75" x14ac:dyDescent="0.25">
      <c r="E77" s="7110"/>
      <c r="H77" s="7110"/>
    </row>
    <row r="78" spans="1:16" ht="15.75" x14ac:dyDescent="0.25">
      <c r="E78" s="7111"/>
      <c r="H78" s="7111"/>
    </row>
    <row r="79" spans="1:16" ht="15.75" x14ac:dyDescent="0.25">
      <c r="E79" s="7112"/>
      <c r="H79" s="7112"/>
    </row>
    <row r="80" spans="1:16" ht="15.75" x14ac:dyDescent="0.25">
      <c r="E80" s="7113"/>
      <c r="H80" s="7113"/>
    </row>
    <row r="81" spans="5:13" ht="15.75" x14ac:dyDescent="0.25">
      <c r="E81" s="7114"/>
      <c r="H81" s="7114"/>
    </row>
    <row r="82" spans="5:13" ht="15.75" x14ac:dyDescent="0.25">
      <c r="E82" s="7115"/>
      <c r="H82" s="7115"/>
    </row>
    <row r="83" spans="5:13" ht="15.75" x14ac:dyDescent="0.25">
      <c r="E83" s="7116"/>
      <c r="H83" s="7116"/>
    </row>
    <row r="84" spans="5:13" ht="15.75" x14ac:dyDescent="0.25">
      <c r="E84" s="7117"/>
      <c r="H84" s="7117"/>
    </row>
    <row r="85" spans="5:13" ht="15.75" x14ac:dyDescent="0.25">
      <c r="E85" s="7118"/>
      <c r="H85" s="7118"/>
    </row>
    <row r="86" spans="5:13" ht="15.75" x14ac:dyDescent="0.25">
      <c r="E86" s="7119"/>
      <c r="H86" s="7119"/>
    </row>
    <row r="87" spans="5:13" ht="15.75" x14ac:dyDescent="0.25">
      <c r="E87" s="7120"/>
      <c r="H87" s="7120"/>
    </row>
    <row r="88" spans="5:13" ht="15.75" x14ac:dyDescent="0.25">
      <c r="E88" s="7121"/>
      <c r="H88" s="7121"/>
    </row>
    <row r="89" spans="5:13" ht="15.75" x14ac:dyDescent="0.25">
      <c r="E89" s="7122"/>
      <c r="H89" s="7122"/>
    </row>
    <row r="90" spans="5:13" ht="15.75" x14ac:dyDescent="0.25">
      <c r="E90" s="7123"/>
      <c r="H90" s="7123"/>
    </row>
    <row r="91" spans="5:13" ht="15.75" x14ac:dyDescent="0.25">
      <c r="E91" s="7124"/>
      <c r="H91" s="7124"/>
    </row>
    <row r="92" spans="5:13" ht="15.75" x14ac:dyDescent="0.25">
      <c r="E92" s="7125"/>
      <c r="H92" s="7125"/>
    </row>
    <row r="93" spans="5:13" ht="15.75" x14ac:dyDescent="0.25">
      <c r="E93" s="7126"/>
      <c r="H93" s="7126"/>
    </row>
    <row r="94" spans="5:13" ht="15.75" x14ac:dyDescent="0.25">
      <c r="E94" s="7127"/>
      <c r="H94" s="7127"/>
    </row>
    <row r="95" spans="5:13" ht="15.75" x14ac:dyDescent="0.25">
      <c r="E95" s="7128"/>
      <c r="H95" s="7128"/>
    </row>
    <row r="96" spans="5:13" ht="15.75" x14ac:dyDescent="0.25">
      <c r="E96" s="7129"/>
      <c r="H96" s="7129"/>
      <c r="M96" s="7130" t="s">
        <v>8</v>
      </c>
    </row>
    <row r="97" spans="5:14" ht="15.75" x14ac:dyDescent="0.25">
      <c r="E97" s="7131"/>
      <c r="H97" s="7131"/>
    </row>
    <row r="98" spans="5:14" ht="15.75" x14ac:dyDescent="0.25">
      <c r="E98" s="7132"/>
      <c r="H98" s="7132"/>
    </row>
    <row r="99" spans="5:14" ht="15.75" x14ac:dyDescent="0.25">
      <c r="E99" s="7133"/>
      <c r="H99" s="7133"/>
    </row>
    <row r="101" spans="5:14" x14ac:dyDescent="0.2">
      <c r="N101" s="7134"/>
    </row>
    <row r="126" spans="4:4" x14ac:dyDescent="0.2">
      <c r="D126" s="7135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136"/>
      <c r="B1" s="7137"/>
      <c r="C1" s="7137"/>
      <c r="D1" s="7138"/>
      <c r="E1" s="7137"/>
      <c r="F1" s="7137"/>
      <c r="G1" s="7137"/>
      <c r="H1" s="7137"/>
      <c r="I1" s="7138"/>
      <c r="J1" s="7137"/>
      <c r="K1" s="7137"/>
      <c r="L1" s="7137"/>
      <c r="M1" s="7137"/>
      <c r="N1" s="7137"/>
      <c r="O1" s="7137"/>
      <c r="P1" s="7139"/>
    </row>
    <row r="2" spans="1:16" ht="12.75" customHeight="1" x14ac:dyDescent="0.2">
      <c r="A2" s="7140" t="s">
        <v>0</v>
      </c>
      <c r="B2" s="7141"/>
      <c r="C2" s="7141"/>
      <c r="D2" s="7141"/>
      <c r="E2" s="7141"/>
      <c r="F2" s="7141"/>
      <c r="G2" s="7141"/>
      <c r="H2" s="7141"/>
      <c r="I2" s="7141"/>
      <c r="J2" s="7141"/>
      <c r="K2" s="7141"/>
      <c r="L2" s="7141"/>
      <c r="M2" s="7141"/>
      <c r="N2" s="7141"/>
      <c r="O2" s="7141"/>
      <c r="P2" s="7142"/>
    </row>
    <row r="3" spans="1:16" ht="12.75" customHeight="1" x14ac:dyDescent="0.2">
      <c r="A3" s="7143"/>
      <c r="B3" s="7144"/>
      <c r="C3" s="7144"/>
      <c r="D3" s="7144"/>
      <c r="E3" s="7144"/>
      <c r="F3" s="7144"/>
      <c r="G3" s="7144"/>
      <c r="H3" s="7144"/>
      <c r="I3" s="7144"/>
      <c r="J3" s="7144"/>
      <c r="K3" s="7144"/>
      <c r="L3" s="7144"/>
      <c r="M3" s="7144"/>
      <c r="N3" s="7144"/>
      <c r="O3" s="7144"/>
      <c r="P3" s="7145"/>
    </row>
    <row r="4" spans="1:16" ht="12.75" customHeight="1" x14ac:dyDescent="0.2">
      <c r="A4" s="7146" t="s">
        <v>84</v>
      </c>
      <c r="B4" s="7147"/>
      <c r="C4" s="7147"/>
      <c r="D4" s="7147"/>
      <c r="E4" s="7147"/>
      <c r="F4" s="7147"/>
      <c r="G4" s="7147"/>
      <c r="H4" s="7147"/>
      <c r="I4" s="7147"/>
      <c r="J4" s="7148"/>
      <c r="K4" s="7149"/>
      <c r="L4" s="7149"/>
      <c r="M4" s="7149"/>
      <c r="N4" s="7149"/>
      <c r="O4" s="7149"/>
      <c r="P4" s="7150"/>
    </row>
    <row r="5" spans="1:16" ht="12.75" customHeight="1" x14ac:dyDescent="0.2">
      <c r="A5" s="7151"/>
      <c r="B5" s="7152"/>
      <c r="C5" s="7152"/>
      <c r="D5" s="7153"/>
      <c r="E5" s="7152"/>
      <c r="F5" s="7152"/>
      <c r="G5" s="7152"/>
      <c r="H5" s="7152"/>
      <c r="I5" s="7153"/>
      <c r="J5" s="7152"/>
      <c r="K5" s="7152"/>
      <c r="L5" s="7152"/>
      <c r="M5" s="7152"/>
      <c r="N5" s="7152"/>
      <c r="O5" s="7152"/>
      <c r="P5" s="7154"/>
    </row>
    <row r="6" spans="1:16" ht="12.75" customHeight="1" x14ac:dyDescent="0.2">
      <c r="A6" s="7155" t="s">
        <v>2</v>
      </c>
      <c r="B6" s="7156"/>
      <c r="C6" s="7156"/>
      <c r="D6" s="7157"/>
      <c r="E6" s="7156"/>
      <c r="F6" s="7156"/>
      <c r="G6" s="7156"/>
      <c r="H6" s="7156"/>
      <c r="I6" s="7157"/>
      <c r="J6" s="7156"/>
      <c r="K6" s="7156"/>
      <c r="L6" s="7156"/>
      <c r="M6" s="7156"/>
      <c r="N6" s="7156"/>
      <c r="O6" s="7156"/>
      <c r="P6" s="7158"/>
    </row>
    <row r="7" spans="1:16" ht="12.75" customHeight="1" x14ac:dyDescent="0.2">
      <c r="A7" s="7159" t="s">
        <v>3</v>
      </c>
      <c r="B7" s="7160"/>
      <c r="C7" s="7160"/>
      <c r="D7" s="7161"/>
      <c r="E7" s="7160"/>
      <c r="F7" s="7160"/>
      <c r="G7" s="7160"/>
      <c r="H7" s="7160"/>
      <c r="I7" s="7161"/>
      <c r="J7" s="7160"/>
      <c r="K7" s="7160"/>
      <c r="L7" s="7160"/>
      <c r="M7" s="7160"/>
      <c r="N7" s="7160"/>
      <c r="O7" s="7160"/>
      <c r="P7" s="7162"/>
    </row>
    <row r="8" spans="1:16" ht="12.75" customHeight="1" x14ac:dyDescent="0.2">
      <c r="A8" s="7163" t="s">
        <v>4</v>
      </c>
      <c r="B8" s="7164"/>
      <c r="C8" s="7164"/>
      <c r="D8" s="7165"/>
      <c r="E8" s="7164"/>
      <c r="F8" s="7164"/>
      <c r="G8" s="7164"/>
      <c r="H8" s="7164"/>
      <c r="I8" s="7165"/>
      <c r="J8" s="7164"/>
      <c r="K8" s="7164"/>
      <c r="L8" s="7164"/>
      <c r="M8" s="7164"/>
      <c r="N8" s="7164"/>
      <c r="O8" s="7164"/>
      <c r="P8" s="7166"/>
    </row>
    <row r="9" spans="1:16" ht="12.75" customHeight="1" x14ac:dyDescent="0.2">
      <c r="A9" s="7167" t="s">
        <v>5</v>
      </c>
      <c r="B9" s="7168"/>
      <c r="C9" s="7168"/>
      <c r="D9" s="7169"/>
      <c r="E9" s="7168"/>
      <c r="F9" s="7168"/>
      <c r="G9" s="7168"/>
      <c r="H9" s="7168"/>
      <c r="I9" s="7169"/>
      <c r="J9" s="7168"/>
      <c r="K9" s="7168"/>
      <c r="L9" s="7168"/>
      <c r="M9" s="7168"/>
      <c r="N9" s="7168"/>
      <c r="O9" s="7168"/>
      <c r="P9" s="7170"/>
    </row>
    <row r="10" spans="1:16" ht="12.75" customHeight="1" x14ac:dyDescent="0.2">
      <c r="A10" s="7171" t="s">
        <v>6</v>
      </c>
      <c r="B10" s="7172"/>
      <c r="C10" s="7172"/>
      <c r="D10" s="7173"/>
      <c r="E10" s="7172"/>
      <c r="F10" s="7172"/>
      <c r="G10" s="7172"/>
      <c r="H10" s="7172"/>
      <c r="I10" s="7173"/>
      <c r="J10" s="7172"/>
      <c r="K10" s="7172"/>
      <c r="L10" s="7172"/>
      <c r="M10" s="7172"/>
      <c r="N10" s="7172"/>
      <c r="O10" s="7172"/>
      <c r="P10" s="7174"/>
    </row>
    <row r="11" spans="1:16" ht="12.75" customHeight="1" x14ac:dyDescent="0.2">
      <c r="A11" s="7175"/>
      <c r="B11" s="7176"/>
      <c r="C11" s="7176"/>
      <c r="D11" s="7177"/>
      <c r="E11" s="7176"/>
      <c r="F11" s="7176"/>
      <c r="G11" s="7178"/>
      <c r="H11" s="7176"/>
      <c r="I11" s="7177"/>
      <c r="J11" s="7176"/>
      <c r="K11" s="7176"/>
      <c r="L11" s="7176"/>
      <c r="M11" s="7176"/>
      <c r="N11" s="7176"/>
      <c r="O11" s="7176"/>
      <c r="P11" s="7179"/>
    </row>
    <row r="12" spans="1:16" ht="12.75" customHeight="1" x14ac:dyDescent="0.2">
      <c r="A12" s="7180" t="s">
        <v>85</v>
      </c>
      <c r="B12" s="7181"/>
      <c r="C12" s="7181"/>
      <c r="D12" s="7182"/>
      <c r="E12" s="7181" t="s">
        <v>8</v>
      </c>
      <c r="F12" s="7181"/>
      <c r="G12" s="7181"/>
      <c r="H12" s="7181"/>
      <c r="I12" s="7182"/>
      <c r="J12" s="7181"/>
      <c r="K12" s="7181"/>
      <c r="L12" s="7181"/>
      <c r="M12" s="7181"/>
      <c r="N12" s="7183" t="s">
        <v>86</v>
      </c>
      <c r="O12" s="7181"/>
      <c r="P12" s="7184"/>
    </row>
    <row r="13" spans="1:16" ht="12.75" customHeight="1" x14ac:dyDescent="0.2">
      <c r="A13" s="7185"/>
      <c r="B13" s="7186"/>
      <c r="C13" s="7186"/>
      <c r="D13" s="7187"/>
      <c r="E13" s="7186"/>
      <c r="F13" s="7186"/>
      <c r="G13" s="7186"/>
      <c r="H13" s="7186"/>
      <c r="I13" s="7187"/>
      <c r="J13" s="7186"/>
      <c r="K13" s="7186"/>
      <c r="L13" s="7186"/>
      <c r="M13" s="7186"/>
      <c r="N13" s="7186"/>
      <c r="O13" s="7186"/>
      <c r="P13" s="7188"/>
    </row>
    <row r="14" spans="1:16" ht="12.75" customHeight="1" x14ac:dyDescent="0.2">
      <c r="A14" s="7189" t="s">
        <v>10</v>
      </c>
      <c r="B14" s="7190"/>
      <c r="C14" s="7190"/>
      <c r="D14" s="7191"/>
      <c r="E14" s="7190"/>
      <c r="F14" s="7190"/>
      <c r="G14" s="7190"/>
      <c r="H14" s="7190"/>
      <c r="I14" s="7191"/>
      <c r="J14" s="7190"/>
      <c r="K14" s="7190"/>
      <c r="L14" s="7190"/>
      <c r="M14" s="7190"/>
      <c r="N14" s="7192"/>
      <c r="O14" s="7193"/>
      <c r="P14" s="7194"/>
    </row>
    <row r="15" spans="1:16" ht="12.75" customHeight="1" x14ac:dyDescent="0.2">
      <c r="A15" s="7195"/>
      <c r="B15" s="7196"/>
      <c r="C15" s="7196"/>
      <c r="D15" s="7197"/>
      <c r="E15" s="7196"/>
      <c r="F15" s="7196"/>
      <c r="G15" s="7196"/>
      <c r="H15" s="7196"/>
      <c r="I15" s="7197"/>
      <c r="J15" s="7196"/>
      <c r="K15" s="7196"/>
      <c r="L15" s="7196"/>
      <c r="M15" s="7196"/>
      <c r="N15" s="7198" t="s">
        <v>11</v>
      </c>
      <c r="O15" s="7199" t="s">
        <v>12</v>
      </c>
      <c r="P15" s="7200"/>
    </row>
    <row r="16" spans="1:16" ht="12.75" customHeight="1" x14ac:dyDescent="0.2">
      <c r="A16" s="7201" t="s">
        <v>13</v>
      </c>
      <c r="B16" s="7202"/>
      <c r="C16" s="7202"/>
      <c r="D16" s="7203"/>
      <c r="E16" s="7202"/>
      <c r="F16" s="7202"/>
      <c r="G16" s="7202"/>
      <c r="H16" s="7202"/>
      <c r="I16" s="7203"/>
      <c r="J16" s="7202"/>
      <c r="K16" s="7202"/>
      <c r="L16" s="7202"/>
      <c r="M16" s="7202"/>
      <c r="N16" s="7204"/>
      <c r="O16" s="7205"/>
      <c r="P16" s="7205"/>
    </row>
    <row r="17" spans="1:47" ht="12.75" customHeight="1" x14ac:dyDescent="0.2">
      <c r="A17" s="7206" t="s">
        <v>14</v>
      </c>
      <c r="B17" s="7207"/>
      <c r="C17" s="7207"/>
      <c r="D17" s="7208"/>
      <c r="E17" s="7207"/>
      <c r="F17" s="7207"/>
      <c r="G17" s="7207"/>
      <c r="H17" s="7207"/>
      <c r="I17" s="7208"/>
      <c r="J17" s="7207"/>
      <c r="K17" s="7207"/>
      <c r="L17" s="7207"/>
      <c r="M17" s="7207"/>
      <c r="N17" s="7209" t="s">
        <v>15</v>
      </c>
      <c r="O17" s="7210" t="s">
        <v>16</v>
      </c>
      <c r="P17" s="7211"/>
    </row>
    <row r="18" spans="1:47" ht="12.75" customHeight="1" x14ac:dyDescent="0.2">
      <c r="A18" s="7212"/>
      <c r="B18" s="7213"/>
      <c r="C18" s="7213"/>
      <c r="D18" s="7214"/>
      <c r="E18" s="7213"/>
      <c r="F18" s="7213"/>
      <c r="G18" s="7213"/>
      <c r="H18" s="7213"/>
      <c r="I18" s="7214"/>
      <c r="J18" s="7213"/>
      <c r="K18" s="7213"/>
      <c r="L18" s="7213"/>
      <c r="M18" s="7213"/>
      <c r="N18" s="7215"/>
      <c r="O18" s="7216"/>
      <c r="P18" s="7217" t="s">
        <v>8</v>
      </c>
    </row>
    <row r="19" spans="1:47" ht="12.75" customHeight="1" x14ac:dyDescent="0.2">
      <c r="A19" s="7218"/>
      <c r="B19" s="7219"/>
      <c r="C19" s="7219"/>
      <c r="D19" s="7220"/>
      <c r="E19" s="7219"/>
      <c r="F19" s="7219"/>
      <c r="G19" s="7219"/>
      <c r="H19" s="7219"/>
      <c r="I19" s="7220"/>
      <c r="J19" s="7219"/>
      <c r="K19" s="7221"/>
      <c r="L19" s="7219" t="s">
        <v>17</v>
      </c>
      <c r="M19" s="7219"/>
      <c r="N19" s="7222"/>
      <c r="O19" s="7223"/>
      <c r="P19" s="7224"/>
      <c r="AU19" s="7225"/>
    </row>
    <row r="20" spans="1:47" ht="12.75" customHeight="1" x14ac:dyDescent="0.2">
      <c r="A20" s="7226"/>
      <c r="B20" s="7227"/>
      <c r="C20" s="7227"/>
      <c r="D20" s="7228"/>
      <c r="E20" s="7227"/>
      <c r="F20" s="7227"/>
      <c r="G20" s="7227"/>
      <c r="H20" s="7227"/>
      <c r="I20" s="7228"/>
      <c r="J20" s="7227"/>
      <c r="K20" s="7227"/>
      <c r="L20" s="7227"/>
      <c r="M20" s="7227"/>
      <c r="N20" s="7229"/>
      <c r="O20" s="7230"/>
      <c r="P20" s="7231"/>
    </row>
    <row r="21" spans="1:47" ht="12.75" customHeight="1" x14ac:dyDescent="0.2">
      <c r="A21" s="7232"/>
      <c r="B21" s="7233"/>
      <c r="C21" s="7234"/>
      <c r="D21" s="7234"/>
      <c r="E21" s="7233"/>
      <c r="F21" s="7233"/>
      <c r="G21" s="7233"/>
      <c r="H21" s="7233" t="s">
        <v>8</v>
      </c>
      <c r="I21" s="7235"/>
      <c r="J21" s="7233"/>
      <c r="K21" s="7233"/>
      <c r="L21" s="7233"/>
      <c r="M21" s="7233"/>
      <c r="N21" s="7236"/>
      <c r="O21" s="7237"/>
      <c r="P21" s="7238"/>
    </row>
    <row r="22" spans="1:47" ht="12.75" customHeight="1" x14ac:dyDescent="0.2">
      <c r="A22" s="7239"/>
      <c r="B22" s="7240"/>
      <c r="C22" s="7240"/>
      <c r="D22" s="7241"/>
      <c r="E22" s="7240"/>
      <c r="F22" s="7240"/>
      <c r="G22" s="7240"/>
      <c r="H22" s="7240"/>
      <c r="I22" s="7241"/>
      <c r="J22" s="7240"/>
      <c r="K22" s="7240"/>
      <c r="L22" s="7240"/>
      <c r="M22" s="7240"/>
      <c r="N22" s="7240"/>
      <c r="O22" s="7240"/>
      <c r="P22" s="7242"/>
    </row>
    <row r="23" spans="1:47" ht="12.75" customHeight="1" x14ac:dyDescent="0.2">
      <c r="A23" s="7243" t="s">
        <v>18</v>
      </c>
      <c r="B23" s="7244"/>
      <c r="C23" s="7244"/>
      <c r="D23" s="7245"/>
      <c r="E23" s="7246" t="s">
        <v>19</v>
      </c>
      <c r="F23" s="7246"/>
      <c r="G23" s="7246"/>
      <c r="H23" s="7246"/>
      <c r="I23" s="7246"/>
      <c r="J23" s="7246"/>
      <c r="K23" s="7246"/>
      <c r="L23" s="7246"/>
      <c r="M23" s="7244"/>
      <c r="N23" s="7244"/>
      <c r="O23" s="7244"/>
      <c r="P23" s="7247"/>
    </row>
    <row r="24" spans="1:47" x14ac:dyDescent="0.25">
      <c r="A24" s="7248"/>
      <c r="B24" s="7249"/>
      <c r="C24" s="7249"/>
      <c r="D24" s="7250"/>
      <c r="E24" s="7251" t="s">
        <v>20</v>
      </c>
      <c r="F24" s="7251"/>
      <c r="G24" s="7251"/>
      <c r="H24" s="7251"/>
      <c r="I24" s="7251"/>
      <c r="J24" s="7251"/>
      <c r="K24" s="7251"/>
      <c r="L24" s="7251"/>
      <c r="M24" s="7249"/>
      <c r="N24" s="7249"/>
      <c r="O24" s="7249"/>
      <c r="P24" s="7252"/>
    </row>
    <row r="25" spans="1:47" ht="12.75" customHeight="1" x14ac:dyDescent="0.2">
      <c r="A25" s="7253"/>
      <c r="B25" s="7254" t="s">
        <v>21</v>
      </c>
      <c r="C25" s="7255"/>
      <c r="D25" s="7255"/>
      <c r="E25" s="7255"/>
      <c r="F25" s="7255"/>
      <c r="G25" s="7255"/>
      <c r="H25" s="7255"/>
      <c r="I25" s="7255"/>
      <c r="J25" s="7255"/>
      <c r="K25" s="7255"/>
      <c r="L25" s="7255"/>
      <c r="M25" s="7255"/>
      <c r="N25" s="7255"/>
      <c r="O25" s="7256"/>
      <c r="P25" s="7257"/>
    </row>
    <row r="26" spans="1:47" ht="12.75" customHeight="1" x14ac:dyDescent="0.2">
      <c r="A26" s="7258" t="s">
        <v>22</v>
      </c>
      <c r="B26" s="7259" t="s">
        <v>23</v>
      </c>
      <c r="C26" s="7259"/>
      <c r="D26" s="7258" t="s">
        <v>24</v>
      </c>
      <c r="E26" s="7258" t="s">
        <v>25</v>
      </c>
      <c r="F26" s="7258" t="s">
        <v>22</v>
      </c>
      <c r="G26" s="7259" t="s">
        <v>23</v>
      </c>
      <c r="H26" s="7259"/>
      <c r="I26" s="7258" t="s">
        <v>24</v>
      </c>
      <c r="J26" s="7258" t="s">
        <v>25</v>
      </c>
      <c r="K26" s="7258" t="s">
        <v>22</v>
      </c>
      <c r="L26" s="7259" t="s">
        <v>23</v>
      </c>
      <c r="M26" s="7259"/>
      <c r="N26" s="7260" t="s">
        <v>24</v>
      </c>
      <c r="O26" s="7258" t="s">
        <v>25</v>
      </c>
      <c r="P26" s="7261"/>
    </row>
    <row r="27" spans="1:47" ht="12.75" customHeight="1" x14ac:dyDescent="0.2">
      <c r="A27" s="7262"/>
      <c r="B27" s="7263" t="s">
        <v>26</v>
      </c>
      <c r="C27" s="7263" t="s">
        <v>2</v>
      </c>
      <c r="D27" s="7262"/>
      <c r="E27" s="7262"/>
      <c r="F27" s="7262"/>
      <c r="G27" s="7263" t="s">
        <v>26</v>
      </c>
      <c r="H27" s="7263" t="s">
        <v>2</v>
      </c>
      <c r="I27" s="7262"/>
      <c r="J27" s="7262"/>
      <c r="K27" s="7262"/>
      <c r="L27" s="7263" t="s">
        <v>26</v>
      </c>
      <c r="M27" s="7263" t="s">
        <v>2</v>
      </c>
      <c r="N27" s="7264"/>
      <c r="O27" s="7262"/>
      <c r="P27" s="7265"/>
    </row>
    <row r="28" spans="1:47" ht="12.75" customHeight="1" x14ac:dyDescent="0.2">
      <c r="A28" s="7266">
        <v>1</v>
      </c>
      <c r="B28" s="7267">
        <v>0</v>
      </c>
      <c r="C28" s="7268">
        <v>0.15</v>
      </c>
      <c r="D28" s="7269">
        <v>16000</v>
      </c>
      <c r="E28" s="7270">
        <f t="shared" ref="E28:E59" si="0">D28*(100-2.38)/100</f>
        <v>15619.2</v>
      </c>
      <c r="F28" s="7271">
        <v>33</v>
      </c>
      <c r="G28" s="7272">
        <v>8</v>
      </c>
      <c r="H28" s="7272">
        <v>8.15</v>
      </c>
      <c r="I28" s="7269">
        <v>16000</v>
      </c>
      <c r="J28" s="7270">
        <f t="shared" ref="J28:J59" si="1">I28*(100-2.38)/100</f>
        <v>15619.2</v>
      </c>
      <c r="K28" s="7271">
        <v>65</v>
      </c>
      <c r="L28" s="7272">
        <v>16</v>
      </c>
      <c r="M28" s="7272">
        <v>16.149999999999999</v>
      </c>
      <c r="N28" s="7269">
        <v>16000</v>
      </c>
      <c r="O28" s="7270">
        <f t="shared" ref="O28:O59" si="2">N28*(100-2.38)/100</f>
        <v>15619.2</v>
      </c>
      <c r="P28" s="7273"/>
    </row>
    <row r="29" spans="1:47" ht="12.75" customHeight="1" x14ac:dyDescent="0.2">
      <c r="A29" s="7274">
        <v>2</v>
      </c>
      <c r="B29" s="7274">
        <v>0.15</v>
      </c>
      <c r="C29" s="7275">
        <v>0.3</v>
      </c>
      <c r="D29" s="7276">
        <v>16000</v>
      </c>
      <c r="E29" s="7277">
        <f t="shared" si="0"/>
        <v>15619.2</v>
      </c>
      <c r="F29" s="7278">
        <v>34</v>
      </c>
      <c r="G29" s="7279">
        <v>8.15</v>
      </c>
      <c r="H29" s="7279">
        <v>8.3000000000000007</v>
      </c>
      <c r="I29" s="7276">
        <v>16000</v>
      </c>
      <c r="J29" s="7277">
        <f t="shared" si="1"/>
        <v>15619.2</v>
      </c>
      <c r="K29" s="7278">
        <v>66</v>
      </c>
      <c r="L29" s="7279">
        <v>16.149999999999999</v>
      </c>
      <c r="M29" s="7279">
        <v>16.3</v>
      </c>
      <c r="N29" s="7276">
        <v>16000</v>
      </c>
      <c r="O29" s="7277">
        <f t="shared" si="2"/>
        <v>15619.2</v>
      </c>
      <c r="P29" s="7280"/>
    </row>
    <row r="30" spans="1:47" ht="12.75" customHeight="1" x14ac:dyDescent="0.2">
      <c r="A30" s="7281">
        <v>3</v>
      </c>
      <c r="B30" s="7282">
        <v>0.3</v>
      </c>
      <c r="C30" s="7283">
        <v>0.45</v>
      </c>
      <c r="D30" s="7284">
        <v>16000</v>
      </c>
      <c r="E30" s="7285">
        <f t="shared" si="0"/>
        <v>15619.2</v>
      </c>
      <c r="F30" s="7286">
        <v>35</v>
      </c>
      <c r="G30" s="7287">
        <v>8.3000000000000007</v>
      </c>
      <c r="H30" s="7287">
        <v>8.4499999999999993</v>
      </c>
      <c r="I30" s="7284">
        <v>16000</v>
      </c>
      <c r="J30" s="7285">
        <f t="shared" si="1"/>
        <v>15619.2</v>
      </c>
      <c r="K30" s="7286">
        <v>67</v>
      </c>
      <c r="L30" s="7287">
        <v>16.3</v>
      </c>
      <c r="M30" s="7287">
        <v>16.45</v>
      </c>
      <c r="N30" s="7284">
        <v>16000</v>
      </c>
      <c r="O30" s="7285">
        <f t="shared" si="2"/>
        <v>15619.2</v>
      </c>
      <c r="P30" s="7288"/>
      <c r="V30" s="7289"/>
    </row>
    <row r="31" spans="1:47" ht="12.75" customHeight="1" x14ac:dyDescent="0.2">
      <c r="A31" s="7290">
        <v>4</v>
      </c>
      <c r="B31" s="7290">
        <v>0.45</v>
      </c>
      <c r="C31" s="7291">
        <v>1</v>
      </c>
      <c r="D31" s="7292">
        <v>16000</v>
      </c>
      <c r="E31" s="7293">
        <f t="shared" si="0"/>
        <v>15619.2</v>
      </c>
      <c r="F31" s="7294">
        <v>36</v>
      </c>
      <c r="G31" s="7291">
        <v>8.4499999999999993</v>
      </c>
      <c r="H31" s="7291">
        <v>9</v>
      </c>
      <c r="I31" s="7292">
        <v>16000</v>
      </c>
      <c r="J31" s="7293">
        <f t="shared" si="1"/>
        <v>15619.2</v>
      </c>
      <c r="K31" s="7294">
        <v>68</v>
      </c>
      <c r="L31" s="7291">
        <v>16.45</v>
      </c>
      <c r="M31" s="7291">
        <v>17</v>
      </c>
      <c r="N31" s="7292">
        <v>16000</v>
      </c>
      <c r="O31" s="7293">
        <f t="shared" si="2"/>
        <v>15619.2</v>
      </c>
      <c r="P31" s="7295"/>
    </row>
    <row r="32" spans="1:47" ht="12.75" customHeight="1" x14ac:dyDescent="0.2">
      <c r="A32" s="7296">
        <v>5</v>
      </c>
      <c r="B32" s="7297">
        <v>1</v>
      </c>
      <c r="C32" s="7298">
        <v>1.1499999999999999</v>
      </c>
      <c r="D32" s="7299">
        <v>16000</v>
      </c>
      <c r="E32" s="7300">
        <f t="shared" si="0"/>
        <v>15619.2</v>
      </c>
      <c r="F32" s="7301">
        <v>37</v>
      </c>
      <c r="G32" s="7297">
        <v>9</v>
      </c>
      <c r="H32" s="7297">
        <v>9.15</v>
      </c>
      <c r="I32" s="7299">
        <v>16000</v>
      </c>
      <c r="J32" s="7300">
        <f t="shared" si="1"/>
        <v>15619.2</v>
      </c>
      <c r="K32" s="7301">
        <v>69</v>
      </c>
      <c r="L32" s="7297">
        <v>17</v>
      </c>
      <c r="M32" s="7297">
        <v>17.149999999999999</v>
      </c>
      <c r="N32" s="7299">
        <v>16000</v>
      </c>
      <c r="O32" s="7300">
        <f t="shared" si="2"/>
        <v>15619.2</v>
      </c>
      <c r="P32" s="7302"/>
      <c r="AQ32" s="7299"/>
    </row>
    <row r="33" spans="1:16" ht="12.75" customHeight="1" x14ac:dyDescent="0.2">
      <c r="A33" s="7303">
        <v>6</v>
      </c>
      <c r="B33" s="7304">
        <v>1.1499999999999999</v>
      </c>
      <c r="C33" s="7305">
        <v>1.3</v>
      </c>
      <c r="D33" s="7306">
        <v>16000</v>
      </c>
      <c r="E33" s="7307">
        <f t="shared" si="0"/>
        <v>15619.2</v>
      </c>
      <c r="F33" s="7308">
        <v>38</v>
      </c>
      <c r="G33" s="7305">
        <v>9.15</v>
      </c>
      <c r="H33" s="7305">
        <v>9.3000000000000007</v>
      </c>
      <c r="I33" s="7306">
        <v>16000</v>
      </c>
      <c r="J33" s="7307">
        <f t="shared" si="1"/>
        <v>15619.2</v>
      </c>
      <c r="K33" s="7308">
        <v>70</v>
      </c>
      <c r="L33" s="7305">
        <v>17.149999999999999</v>
      </c>
      <c r="M33" s="7305">
        <v>17.3</v>
      </c>
      <c r="N33" s="7306">
        <v>16000</v>
      </c>
      <c r="O33" s="7307">
        <f t="shared" si="2"/>
        <v>15619.2</v>
      </c>
      <c r="P33" s="7309"/>
    </row>
    <row r="34" spans="1:16" x14ac:dyDescent="0.2">
      <c r="A34" s="7310">
        <v>7</v>
      </c>
      <c r="B34" s="7311">
        <v>1.3</v>
      </c>
      <c r="C34" s="7312">
        <v>1.45</v>
      </c>
      <c r="D34" s="7313">
        <v>16000</v>
      </c>
      <c r="E34" s="7314">
        <f t="shared" si="0"/>
        <v>15619.2</v>
      </c>
      <c r="F34" s="7315">
        <v>39</v>
      </c>
      <c r="G34" s="7316">
        <v>9.3000000000000007</v>
      </c>
      <c r="H34" s="7316">
        <v>9.4499999999999993</v>
      </c>
      <c r="I34" s="7313">
        <v>16000</v>
      </c>
      <c r="J34" s="7314">
        <f t="shared" si="1"/>
        <v>15619.2</v>
      </c>
      <c r="K34" s="7315">
        <v>71</v>
      </c>
      <c r="L34" s="7316">
        <v>17.3</v>
      </c>
      <c r="M34" s="7316">
        <v>17.45</v>
      </c>
      <c r="N34" s="7313">
        <v>16000</v>
      </c>
      <c r="O34" s="7314">
        <f t="shared" si="2"/>
        <v>15619.2</v>
      </c>
      <c r="P34" s="7317"/>
    </row>
    <row r="35" spans="1:16" x14ac:dyDescent="0.2">
      <c r="A35" s="7318">
        <v>8</v>
      </c>
      <c r="B35" s="7318">
        <v>1.45</v>
      </c>
      <c r="C35" s="7319">
        <v>2</v>
      </c>
      <c r="D35" s="7320">
        <v>16000</v>
      </c>
      <c r="E35" s="7321">
        <f t="shared" si="0"/>
        <v>15619.2</v>
      </c>
      <c r="F35" s="7322">
        <v>40</v>
      </c>
      <c r="G35" s="7319">
        <v>9.4499999999999993</v>
      </c>
      <c r="H35" s="7319">
        <v>10</v>
      </c>
      <c r="I35" s="7320">
        <v>16000</v>
      </c>
      <c r="J35" s="7321">
        <f t="shared" si="1"/>
        <v>15619.2</v>
      </c>
      <c r="K35" s="7322">
        <v>72</v>
      </c>
      <c r="L35" s="7323">
        <v>17.45</v>
      </c>
      <c r="M35" s="7319">
        <v>18</v>
      </c>
      <c r="N35" s="7320">
        <v>16000</v>
      </c>
      <c r="O35" s="7321">
        <f t="shared" si="2"/>
        <v>15619.2</v>
      </c>
      <c r="P35" s="7324"/>
    </row>
    <row r="36" spans="1:16" x14ac:dyDescent="0.2">
      <c r="A36" s="7325">
        <v>9</v>
      </c>
      <c r="B36" s="7326">
        <v>2</v>
      </c>
      <c r="C36" s="7327">
        <v>2.15</v>
      </c>
      <c r="D36" s="7328">
        <v>16000</v>
      </c>
      <c r="E36" s="7329">
        <f t="shared" si="0"/>
        <v>15619.2</v>
      </c>
      <c r="F36" s="7330">
        <v>41</v>
      </c>
      <c r="G36" s="7331">
        <v>10</v>
      </c>
      <c r="H36" s="7332">
        <v>10.15</v>
      </c>
      <c r="I36" s="7328">
        <v>16000</v>
      </c>
      <c r="J36" s="7329">
        <f t="shared" si="1"/>
        <v>15619.2</v>
      </c>
      <c r="K36" s="7330">
        <v>73</v>
      </c>
      <c r="L36" s="7332">
        <v>18</v>
      </c>
      <c r="M36" s="7331">
        <v>18.149999999999999</v>
      </c>
      <c r="N36" s="7328">
        <v>16000</v>
      </c>
      <c r="O36" s="7329">
        <f t="shared" si="2"/>
        <v>15619.2</v>
      </c>
      <c r="P36" s="7333"/>
    </row>
    <row r="37" spans="1:16" x14ac:dyDescent="0.2">
      <c r="A37" s="7334">
        <v>10</v>
      </c>
      <c r="B37" s="7334">
        <v>2.15</v>
      </c>
      <c r="C37" s="7335">
        <v>2.2999999999999998</v>
      </c>
      <c r="D37" s="7336">
        <v>16000</v>
      </c>
      <c r="E37" s="7337">
        <f t="shared" si="0"/>
        <v>15619.2</v>
      </c>
      <c r="F37" s="7338">
        <v>42</v>
      </c>
      <c r="G37" s="7335">
        <v>10.15</v>
      </c>
      <c r="H37" s="7339">
        <v>10.3</v>
      </c>
      <c r="I37" s="7336">
        <v>16000</v>
      </c>
      <c r="J37" s="7337">
        <f t="shared" si="1"/>
        <v>15619.2</v>
      </c>
      <c r="K37" s="7338">
        <v>74</v>
      </c>
      <c r="L37" s="7339">
        <v>18.149999999999999</v>
      </c>
      <c r="M37" s="7335">
        <v>18.3</v>
      </c>
      <c r="N37" s="7336">
        <v>16000</v>
      </c>
      <c r="O37" s="7337">
        <f t="shared" si="2"/>
        <v>15619.2</v>
      </c>
      <c r="P37" s="7340"/>
    </row>
    <row r="38" spans="1:16" x14ac:dyDescent="0.2">
      <c r="A38" s="7341">
        <v>11</v>
      </c>
      <c r="B38" s="7342">
        <v>2.2999999999999998</v>
      </c>
      <c r="C38" s="7343">
        <v>2.4500000000000002</v>
      </c>
      <c r="D38" s="7344">
        <v>16000</v>
      </c>
      <c r="E38" s="7345">
        <f t="shared" si="0"/>
        <v>15619.2</v>
      </c>
      <c r="F38" s="7346">
        <v>43</v>
      </c>
      <c r="G38" s="7347">
        <v>10.3</v>
      </c>
      <c r="H38" s="7348">
        <v>10.45</v>
      </c>
      <c r="I38" s="7344">
        <v>16000</v>
      </c>
      <c r="J38" s="7345">
        <f t="shared" si="1"/>
        <v>15619.2</v>
      </c>
      <c r="K38" s="7346">
        <v>75</v>
      </c>
      <c r="L38" s="7348">
        <v>18.3</v>
      </c>
      <c r="M38" s="7347">
        <v>18.45</v>
      </c>
      <c r="N38" s="7344">
        <v>16000</v>
      </c>
      <c r="O38" s="7345">
        <f t="shared" si="2"/>
        <v>15619.2</v>
      </c>
      <c r="P38" s="7349"/>
    </row>
    <row r="39" spans="1:16" x14ac:dyDescent="0.2">
      <c r="A39" s="7350">
        <v>12</v>
      </c>
      <c r="B39" s="7350">
        <v>2.4500000000000002</v>
      </c>
      <c r="C39" s="7351">
        <v>3</v>
      </c>
      <c r="D39" s="7352">
        <v>16000</v>
      </c>
      <c r="E39" s="7353">
        <f t="shared" si="0"/>
        <v>15619.2</v>
      </c>
      <c r="F39" s="7354">
        <v>44</v>
      </c>
      <c r="G39" s="7351">
        <v>10.45</v>
      </c>
      <c r="H39" s="7355">
        <v>11</v>
      </c>
      <c r="I39" s="7352">
        <v>16000</v>
      </c>
      <c r="J39" s="7353">
        <f t="shared" si="1"/>
        <v>15619.2</v>
      </c>
      <c r="K39" s="7354">
        <v>76</v>
      </c>
      <c r="L39" s="7355">
        <v>18.45</v>
      </c>
      <c r="M39" s="7351">
        <v>19</v>
      </c>
      <c r="N39" s="7352">
        <v>16000</v>
      </c>
      <c r="O39" s="7353">
        <f t="shared" si="2"/>
        <v>15619.2</v>
      </c>
      <c r="P39" s="7356"/>
    </row>
    <row r="40" spans="1:16" x14ac:dyDescent="0.2">
      <c r="A40" s="7357">
        <v>13</v>
      </c>
      <c r="B40" s="7358">
        <v>3</v>
      </c>
      <c r="C40" s="7359">
        <v>3.15</v>
      </c>
      <c r="D40" s="7360">
        <v>16000</v>
      </c>
      <c r="E40" s="7361">
        <f t="shared" si="0"/>
        <v>15619.2</v>
      </c>
      <c r="F40" s="7362">
        <v>45</v>
      </c>
      <c r="G40" s="7363">
        <v>11</v>
      </c>
      <c r="H40" s="7364">
        <v>11.15</v>
      </c>
      <c r="I40" s="7360">
        <v>16000</v>
      </c>
      <c r="J40" s="7361">
        <f t="shared" si="1"/>
        <v>15619.2</v>
      </c>
      <c r="K40" s="7362">
        <v>77</v>
      </c>
      <c r="L40" s="7364">
        <v>19</v>
      </c>
      <c r="M40" s="7363">
        <v>19.149999999999999</v>
      </c>
      <c r="N40" s="7360">
        <v>16000</v>
      </c>
      <c r="O40" s="7361">
        <f t="shared" si="2"/>
        <v>15619.2</v>
      </c>
      <c r="P40" s="7365"/>
    </row>
    <row r="41" spans="1:16" x14ac:dyDescent="0.2">
      <c r="A41" s="7366">
        <v>14</v>
      </c>
      <c r="B41" s="7366">
        <v>3.15</v>
      </c>
      <c r="C41" s="7367">
        <v>3.3</v>
      </c>
      <c r="D41" s="7368">
        <v>16000</v>
      </c>
      <c r="E41" s="7369">
        <f t="shared" si="0"/>
        <v>15619.2</v>
      </c>
      <c r="F41" s="7370">
        <v>46</v>
      </c>
      <c r="G41" s="7371">
        <v>11.15</v>
      </c>
      <c r="H41" s="7367">
        <v>11.3</v>
      </c>
      <c r="I41" s="7368">
        <v>16000</v>
      </c>
      <c r="J41" s="7369">
        <f t="shared" si="1"/>
        <v>15619.2</v>
      </c>
      <c r="K41" s="7370">
        <v>78</v>
      </c>
      <c r="L41" s="7367">
        <v>19.149999999999999</v>
      </c>
      <c r="M41" s="7371">
        <v>19.3</v>
      </c>
      <c r="N41" s="7368">
        <v>16000</v>
      </c>
      <c r="O41" s="7369">
        <f t="shared" si="2"/>
        <v>15619.2</v>
      </c>
      <c r="P41" s="7372"/>
    </row>
    <row r="42" spans="1:16" x14ac:dyDescent="0.2">
      <c r="A42" s="7373">
        <v>15</v>
      </c>
      <c r="B42" s="7374">
        <v>3.3</v>
      </c>
      <c r="C42" s="7375">
        <v>3.45</v>
      </c>
      <c r="D42" s="7376">
        <v>16000</v>
      </c>
      <c r="E42" s="7377">
        <f t="shared" si="0"/>
        <v>15619.2</v>
      </c>
      <c r="F42" s="7378">
        <v>47</v>
      </c>
      <c r="G42" s="7379">
        <v>11.3</v>
      </c>
      <c r="H42" s="7380">
        <v>11.45</v>
      </c>
      <c r="I42" s="7376">
        <v>16000</v>
      </c>
      <c r="J42" s="7377">
        <f t="shared" si="1"/>
        <v>15619.2</v>
      </c>
      <c r="K42" s="7378">
        <v>79</v>
      </c>
      <c r="L42" s="7380">
        <v>19.3</v>
      </c>
      <c r="M42" s="7379">
        <v>19.45</v>
      </c>
      <c r="N42" s="7376">
        <v>16000</v>
      </c>
      <c r="O42" s="7377">
        <f t="shared" si="2"/>
        <v>15619.2</v>
      </c>
      <c r="P42" s="7381"/>
    </row>
    <row r="43" spans="1:16" x14ac:dyDescent="0.2">
      <c r="A43" s="7382">
        <v>16</v>
      </c>
      <c r="B43" s="7382">
        <v>3.45</v>
      </c>
      <c r="C43" s="7383">
        <v>4</v>
      </c>
      <c r="D43" s="7384">
        <v>16000</v>
      </c>
      <c r="E43" s="7385">
        <f t="shared" si="0"/>
        <v>15619.2</v>
      </c>
      <c r="F43" s="7386">
        <v>48</v>
      </c>
      <c r="G43" s="7387">
        <v>11.45</v>
      </c>
      <c r="H43" s="7383">
        <v>12</v>
      </c>
      <c r="I43" s="7384">
        <v>16000</v>
      </c>
      <c r="J43" s="7385">
        <f t="shared" si="1"/>
        <v>15619.2</v>
      </c>
      <c r="K43" s="7386">
        <v>80</v>
      </c>
      <c r="L43" s="7383">
        <v>19.45</v>
      </c>
      <c r="M43" s="7383">
        <v>20</v>
      </c>
      <c r="N43" s="7384">
        <v>16000</v>
      </c>
      <c r="O43" s="7385">
        <f t="shared" si="2"/>
        <v>15619.2</v>
      </c>
      <c r="P43" s="7388"/>
    </row>
    <row r="44" spans="1:16" x14ac:dyDescent="0.2">
      <c r="A44" s="7389">
        <v>17</v>
      </c>
      <c r="B44" s="7390">
        <v>4</v>
      </c>
      <c r="C44" s="7391">
        <v>4.1500000000000004</v>
      </c>
      <c r="D44" s="7392">
        <v>16000</v>
      </c>
      <c r="E44" s="7393">
        <f t="shared" si="0"/>
        <v>15619.2</v>
      </c>
      <c r="F44" s="7394">
        <v>49</v>
      </c>
      <c r="G44" s="7395">
        <v>12</v>
      </c>
      <c r="H44" s="7396">
        <v>12.15</v>
      </c>
      <c r="I44" s="7392">
        <v>16000</v>
      </c>
      <c r="J44" s="7393">
        <f t="shared" si="1"/>
        <v>15619.2</v>
      </c>
      <c r="K44" s="7394">
        <v>81</v>
      </c>
      <c r="L44" s="7396">
        <v>20</v>
      </c>
      <c r="M44" s="7395">
        <v>20.149999999999999</v>
      </c>
      <c r="N44" s="7392">
        <v>16000</v>
      </c>
      <c r="O44" s="7393">
        <f t="shared" si="2"/>
        <v>15619.2</v>
      </c>
      <c r="P44" s="7397"/>
    </row>
    <row r="45" spans="1:16" x14ac:dyDescent="0.2">
      <c r="A45" s="7398">
        <v>18</v>
      </c>
      <c r="B45" s="7398">
        <v>4.1500000000000004</v>
      </c>
      <c r="C45" s="7399">
        <v>4.3</v>
      </c>
      <c r="D45" s="7400">
        <v>16000</v>
      </c>
      <c r="E45" s="7401">
        <f t="shared" si="0"/>
        <v>15619.2</v>
      </c>
      <c r="F45" s="7402">
        <v>50</v>
      </c>
      <c r="G45" s="7403">
        <v>12.15</v>
      </c>
      <c r="H45" s="7399">
        <v>12.3</v>
      </c>
      <c r="I45" s="7400">
        <v>16000</v>
      </c>
      <c r="J45" s="7401">
        <f t="shared" si="1"/>
        <v>15619.2</v>
      </c>
      <c r="K45" s="7402">
        <v>82</v>
      </c>
      <c r="L45" s="7399">
        <v>20.149999999999999</v>
      </c>
      <c r="M45" s="7403">
        <v>20.3</v>
      </c>
      <c r="N45" s="7400">
        <v>16000</v>
      </c>
      <c r="O45" s="7401">
        <f t="shared" si="2"/>
        <v>15619.2</v>
      </c>
      <c r="P45" s="7404"/>
    </row>
    <row r="46" spans="1:16" x14ac:dyDescent="0.2">
      <c r="A46" s="7405">
        <v>19</v>
      </c>
      <c r="B46" s="7406">
        <v>4.3</v>
      </c>
      <c r="C46" s="7407">
        <v>4.45</v>
      </c>
      <c r="D46" s="7408">
        <v>16000</v>
      </c>
      <c r="E46" s="7409">
        <f t="shared" si="0"/>
        <v>15619.2</v>
      </c>
      <c r="F46" s="7410">
        <v>51</v>
      </c>
      <c r="G46" s="7411">
        <v>12.3</v>
      </c>
      <c r="H46" s="7412">
        <v>12.45</v>
      </c>
      <c r="I46" s="7408">
        <v>16000</v>
      </c>
      <c r="J46" s="7409">
        <f t="shared" si="1"/>
        <v>15619.2</v>
      </c>
      <c r="K46" s="7410">
        <v>83</v>
      </c>
      <c r="L46" s="7412">
        <v>20.3</v>
      </c>
      <c r="M46" s="7411">
        <v>20.45</v>
      </c>
      <c r="N46" s="7408">
        <v>16000</v>
      </c>
      <c r="O46" s="7409">
        <f t="shared" si="2"/>
        <v>15619.2</v>
      </c>
      <c r="P46" s="7413"/>
    </row>
    <row r="47" spans="1:16" x14ac:dyDescent="0.2">
      <c r="A47" s="7414">
        <v>20</v>
      </c>
      <c r="B47" s="7414">
        <v>4.45</v>
      </c>
      <c r="C47" s="7415">
        <v>5</v>
      </c>
      <c r="D47" s="7416">
        <v>16000</v>
      </c>
      <c r="E47" s="7417">
        <f t="shared" si="0"/>
        <v>15619.2</v>
      </c>
      <c r="F47" s="7418">
        <v>52</v>
      </c>
      <c r="G47" s="7419">
        <v>12.45</v>
      </c>
      <c r="H47" s="7415">
        <v>13</v>
      </c>
      <c r="I47" s="7416">
        <v>16000</v>
      </c>
      <c r="J47" s="7417">
        <f t="shared" si="1"/>
        <v>15619.2</v>
      </c>
      <c r="K47" s="7418">
        <v>84</v>
      </c>
      <c r="L47" s="7415">
        <v>20.45</v>
      </c>
      <c r="M47" s="7419">
        <v>21</v>
      </c>
      <c r="N47" s="7416">
        <v>16000</v>
      </c>
      <c r="O47" s="7417">
        <f t="shared" si="2"/>
        <v>15619.2</v>
      </c>
      <c r="P47" s="7420"/>
    </row>
    <row r="48" spans="1:16" x14ac:dyDescent="0.2">
      <c r="A48" s="7421">
        <v>21</v>
      </c>
      <c r="B48" s="7422">
        <v>5</v>
      </c>
      <c r="C48" s="7423">
        <v>5.15</v>
      </c>
      <c r="D48" s="7424">
        <v>16000</v>
      </c>
      <c r="E48" s="7425">
        <f t="shared" si="0"/>
        <v>15619.2</v>
      </c>
      <c r="F48" s="7426">
        <v>53</v>
      </c>
      <c r="G48" s="7422">
        <v>13</v>
      </c>
      <c r="H48" s="7427">
        <v>13.15</v>
      </c>
      <c r="I48" s="7424">
        <v>16000</v>
      </c>
      <c r="J48" s="7425">
        <f t="shared" si="1"/>
        <v>15619.2</v>
      </c>
      <c r="K48" s="7426">
        <v>85</v>
      </c>
      <c r="L48" s="7427">
        <v>21</v>
      </c>
      <c r="M48" s="7422">
        <v>21.15</v>
      </c>
      <c r="N48" s="7424">
        <v>16000</v>
      </c>
      <c r="O48" s="7425">
        <f t="shared" si="2"/>
        <v>15619.2</v>
      </c>
      <c r="P48" s="7428"/>
    </row>
    <row r="49" spans="1:16" x14ac:dyDescent="0.2">
      <c r="A49" s="7429">
        <v>22</v>
      </c>
      <c r="B49" s="7430">
        <v>5.15</v>
      </c>
      <c r="C49" s="7431">
        <v>5.3</v>
      </c>
      <c r="D49" s="7432">
        <v>16000</v>
      </c>
      <c r="E49" s="7433">
        <f t="shared" si="0"/>
        <v>15619.2</v>
      </c>
      <c r="F49" s="7434">
        <v>54</v>
      </c>
      <c r="G49" s="7435">
        <v>13.15</v>
      </c>
      <c r="H49" s="7431">
        <v>13.3</v>
      </c>
      <c r="I49" s="7432">
        <v>16000</v>
      </c>
      <c r="J49" s="7433">
        <f t="shared" si="1"/>
        <v>15619.2</v>
      </c>
      <c r="K49" s="7434">
        <v>86</v>
      </c>
      <c r="L49" s="7431">
        <v>21.15</v>
      </c>
      <c r="M49" s="7435">
        <v>21.3</v>
      </c>
      <c r="N49" s="7432">
        <v>16000</v>
      </c>
      <c r="O49" s="7433">
        <f t="shared" si="2"/>
        <v>15619.2</v>
      </c>
      <c r="P49" s="7436"/>
    </row>
    <row r="50" spans="1:16" x14ac:dyDescent="0.2">
      <c r="A50" s="7437">
        <v>23</v>
      </c>
      <c r="B50" s="7438">
        <v>5.3</v>
      </c>
      <c r="C50" s="7439">
        <v>5.45</v>
      </c>
      <c r="D50" s="7440">
        <v>16000</v>
      </c>
      <c r="E50" s="7441">
        <f t="shared" si="0"/>
        <v>15619.2</v>
      </c>
      <c r="F50" s="7442">
        <v>55</v>
      </c>
      <c r="G50" s="7438">
        <v>13.3</v>
      </c>
      <c r="H50" s="7443">
        <v>13.45</v>
      </c>
      <c r="I50" s="7440">
        <v>16000</v>
      </c>
      <c r="J50" s="7441">
        <f t="shared" si="1"/>
        <v>15619.2</v>
      </c>
      <c r="K50" s="7442">
        <v>87</v>
      </c>
      <c r="L50" s="7443">
        <v>21.3</v>
      </c>
      <c r="M50" s="7438">
        <v>21.45</v>
      </c>
      <c r="N50" s="7440">
        <v>16000</v>
      </c>
      <c r="O50" s="7441">
        <f t="shared" si="2"/>
        <v>15619.2</v>
      </c>
      <c r="P50" s="7444"/>
    </row>
    <row r="51" spans="1:16" x14ac:dyDescent="0.2">
      <c r="A51" s="7445">
        <v>24</v>
      </c>
      <c r="B51" s="7446">
        <v>5.45</v>
      </c>
      <c r="C51" s="7447">
        <v>6</v>
      </c>
      <c r="D51" s="7448">
        <v>16000</v>
      </c>
      <c r="E51" s="7449">
        <f t="shared" si="0"/>
        <v>15619.2</v>
      </c>
      <c r="F51" s="7450">
        <v>56</v>
      </c>
      <c r="G51" s="7451">
        <v>13.45</v>
      </c>
      <c r="H51" s="7447">
        <v>14</v>
      </c>
      <c r="I51" s="7448">
        <v>16000</v>
      </c>
      <c r="J51" s="7449">
        <f t="shared" si="1"/>
        <v>15619.2</v>
      </c>
      <c r="K51" s="7450">
        <v>88</v>
      </c>
      <c r="L51" s="7447">
        <v>21.45</v>
      </c>
      <c r="M51" s="7451">
        <v>22</v>
      </c>
      <c r="N51" s="7448">
        <v>16000</v>
      </c>
      <c r="O51" s="7449">
        <f t="shared" si="2"/>
        <v>15619.2</v>
      </c>
      <c r="P51" s="7452"/>
    </row>
    <row r="52" spans="1:16" x14ac:dyDescent="0.2">
      <c r="A52" s="7453">
        <v>25</v>
      </c>
      <c r="B52" s="7454">
        <v>6</v>
      </c>
      <c r="C52" s="7455">
        <v>6.15</v>
      </c>
      <c r="D52" s="7456">
        <v>16000</v>
      </c>
      <c r="E52" s="7457">
        <f t="shared" si="0"/>
        <v>15619.2</v>
      </c>
      <c r="F52" s="7458">
        <v>57</v>
      </c>
      <c r="G52" s="7454">
        <v>14</v>
      </c>
      <c r="H52" s="7459">
        <v>14.15</v>
      </c>
      <c r="I52" s="7456">
        <v>16000</v>
      </c>
      <c r="J52" s="7457">
        <f t="shared" si="1"/>
        <v>15619.2</v>
      </c>
      <c r="K52" s="7458">
        <v>89</v>
      </c>
      <c r="L52" s="7459">
        <v>22</v>
      </c>
      <c r="M52" s="7454">
        <v>22.15</v>
      </c>
      <c r="N52" s="7456">
        <v>16000</v>
      </c>
      <c r="O52" s="7457">
        <f t="shared" si="2"/>
        <v>15619.2</v>
      </c>
      <c r="P52" s="7460"/>
    </row>
    <row r="53" spans="1:16" x14ac:dyDescent="0.2">
      <c r="A53" s="7461">
        <v>26</v>
      </c>
      <c r="B53" s="7462">
        <v>6.15</v>
      </c>
      <c r="C53" s="7463">
        <v>6.3</v>
      </c>
      <c r="D53" s="7464">
        <v>16000</v>
      </c>
      <c r="E53" s="7465">
        <f t="shared" si="0"/>
        <v>15619.2</v>
      </c>
      <c r="F53" s="7466">
        <v>58</v>
      </c>
      <c r="G53" s="7467">
        <v>14.15</v>
      </c>
      <c r="H53" s="7463">
        <v>14.3</v>
      </c>
      <c r="I53" s="7464">
        <v>16000</v>
      </c>
      <c r="J53" s="7465">
        <f t="shared" si="1"/>
        <v>15619.2</v>
      </c>
      <c r="K53" s="7466">
        <v>90</v>
      </c>
      <c r="L53" s="7463">
        <v>22.15</v>
      </c>
      <c r="M53" s="7467">
        <v>22.3</v>
      </c>
      <c r="N53" s="7464">
        <v>16000</v>
      </c>
      <c r="O53" s="7465">
        <f t="shared" si="2"/>
        <v>15619.2</v>
      </c>
      <c r="P53" s="7468"/>
    </row>
    <row r="54" spans="1:16" x14ac:dyDescent="0.2">
      <c r="A54" s="7469">
        <v>27</v>
      </c>
      <c r="B54" s="7470">
        <v>6.3</v>
      </c>
      <c r="C54" s="7471">
        <v>6.45</v>
      </c>
      <c r="D54" s="7472">
        <v>16000</v>
      </c>
      <c r="E54" s="7473">
        <f t="shared" si="0"/>
        <v>15619.2</v>
      </c>
      <c r="F54" s="7474">
        <v>59</v>
      </c>
      <c r="G54" s="7470">
        <v>14.3</v>
      </c>
      <c r="H54" s="7475">
        <v>14.45</v>
      </c>
      <c r="I54" s="7472">
        <v>16000</v>
      </c>
      <c r="J54" s="7473">
        <f t="shared" si="1"/>
        <v>15619.2</v>
      </c>
      <c r="K54" s="7474">
        <v>91</v>
      </c>
      <c r="L54" s="7475">
        <v>22.3</v>
      </c>
      <c r="M54" s="7470">
        <v>22.45</v>
      </c>
      <c r="N54" s="7472">
        <v>16000</v>
      </c>
      <c r="O54" s="7473">
        <f t="shared" si="2"/>
        <v>15619.2</v>
      </c>
      <c r="P54" s="7476"/>
    </row>
    <row r="55" spans="1:16" x14ac:dyDescent="0.2">
      <c r="A55" s="7477">
        <v>28</v>
      </c>
      <c r="B55" s="7478">
        <v>6.45</v>
      </c>
      <c r="C55" s="7479">
        <v>7</v>
      </c>
      <c r="D55" s="7480">
        <v>16000</v>
      </c>
      <c r="E55" s="7481">
        <f t="shared" si="0"/>
        <v>15619.2</v>
      </c>
      <c r="F55" s="7482">
        <v>60</v>
      </c>
      <c r="G55" s="7483">
        <v>14.45</v>
      </c>
      <c r="H55" s="7483">
        <v>15</v>
      </c>
      <c r="I55" s="7480">
        <v>16000</v>
      </c>
      <c r="J55" s="7481">
        <f t="shared" si="1"/>
        <v>15619.2</v>
      </c>
      <c r="K55" s="7482">
        <v>92</v>
      </c>
      <c r="L55" s="7479">
        <v>22.45</v>
      </c>
      <c r="M55" s="7483">
        <v>23</v>
      </c>
      <c r="N55" s="7480">
        <v>16000</v>
      </c>
      <c r="O55" s="7481">
        <f t="shared" si="2"/>
        <v>15619.2</v>
      </c>
      <c r="P55" s="7484"/>
    </row>
    <row r="56" spans="1:16" x14ac:dyDescent="0.2">
      <c r="A56" s="7485">
        <v>29</v>
      </c>
      <c r="B56" s="7486">
        <v>7</v>
      </c>
      <c r="C56" s="7487">
        <v>7.15</v>
      </c>
      <c r="D56" s="7488">
        <v>16000</v>
      </c>
      <c r="E56" s="7489">
        <f t="shared" si="0"/>
        <v>15619.2</v>
      </c>
      <c r="F56" s="7490">
        <v>61</v>
      </c>
      <c r="G56" s="7486">
        <v>15</v>
      </c>
      <c r="H56" s="7486">
        <v>15.15</v>
      </c>
      <c r="I56" s="7488">
        <v>16000</v>
      </c>
      <c r="J56" s="7489">
        <f t="shared" si="1"/>
        <v>15619.2</v>
      </c>
      <c r="K56" s="7490">
        <v>93</v>
      </c>
      <c r="L56" s="7491">
        <v>23</v>
      </c>
      <c r="M56" s="7486">
        <v>23.15</v>
      </c>
      <c r="N56" s="7488">
        <v>16000</v>
      </c>
      <c r="O56" s="7489">
        <f t="shared" si="2"/>
        <v>15619.2</v>
      </c>
      <c r="P56" s="7492"/>
    </row>
    <row r="57" spans="1:16" x14ac:dyDescent="0.2">
      <c r="A57" s="7493">
        <v>30</v>
      </c>
      <c r="B57" s="7494">
        <v>7.15</v>
      </c>
      <c r="C57" s="7495">
        <v>7.3</v>
      </c>
      <c r="D57" s="7496">
        <v>16000</v>
      </c>
      <c r="E57" s="7497">
        <f t="shared" si="0"/>
        <v>15619.2</v>
      </c>
      <c r="F57" s="7498">
        <v>62</v>
      </c>
      <c r="G57" s="7499">
        <v>15.15</v>
      </c>
      <c r="H57" s="7499">
        <v>15.3</v>
      </c>
      <c r="I57" s="7496">
        <v>16000</v>
      </c>
      <c r="J57" s="7497">
        <f t="shared" si="1"/>
        <v>15619.2</v>
      </c>
      <c r="K57" s="7498">
        <v>94</v>
      </c>
      <c r="L57" s="7499">
        <v>23.15</v>
      </c>
      <c r="M57" s="7499">
        <v>23.3</v>
      </c>
      <c r="N57" s="7496">
        <v>16000</v>
      </c>
      <c r="O57" s="7497">
        <f t="shared" si="2"/>
        <v>15619.2</v>
      </c>
      <c r="P57" s="7500"/>
    </row>
    <row r="58" spans="1:16" x14ac:dyDescent="0.2">
      <c r="A58" s="7501">
        <v>31</v>
      </c>
      <c r="B58" s="7502">
        <v>7.3</v>
      </c>
      <c r="C58" s="7503">
        <v>7.45</v>
      </c>
      <c r="D58" s="7504">
        <v>16000</v>
      </c>
      <c r="E58" s="7505">
        <f t="shared" si="0"/>
        <v>15619.2</v>
      </c>
      <c r="F58" s="7506">
        <v>63</v>
      </c>
      <c r="G58" s="7502">
        <v>15.3</v>
      </c>
      <c r="H58" s="7502">
        <v>15.45</v>
      </c>
      <c r="I58" s="7504">
        <v>16000</v>
      </c>
      <c r="J58" s="7505">
        <f t="shared" si="1"/>
        <v>15619.2</v>
      </c>
      <c r="K58" s="7506">
        <v>95</v>
      </c>
      <c r="L58" s="7502">
        <v>23.3</v>
      </c>
      <c r="M58" s="7502">
        <v>23.45</v>
      </c>
      <c r="N58" s="7504">
        <v>16000</v>
      </c>
      <c r="O58" s="7505">
        <f t="shared" si="2"/>
        <v>15619.2</v>
      </c>
      <c r="P58" s="7507"/>
    </row>
    <row r="59" spans="1:16" x14ac:dyDescent="0.2">
      <c r="A59" s="7508">
        <v>32</v>
      </c>
      <c r="B59" s="7509">
        <v>7.45</v>
      </c>
      <c r="C59" s="7510">
        <v>8</v>
      </c>
      <c r="D59" s="7511">
        <v>16000</v>
      </c>
      <c r="E59" s="7512">
        <f t="shared" si="0"/>
        <v>15619.2</v>
      </c>
      <c r="F59" s="7513">
        <v>64</v>
      </c>
      <c r="G59" s="7514">
        <v>15.45</v>
      </c>
      <c r="H59" s="7514">
        <v>16</v>
      </c>
      <c r="I59" s="7511">
        <v>16000</v>
      </c>
      <c r="J59" s="7512">
        <f t="shared" si="1"/>
        <v>15619.2</v>
      </c>
      <c r="K59" s="7513">
        <v>96</v>
      </c>
      <c r="L59" s="7514">
        <v>23.45</v>
      </c>
      <c r="M59" s="7514">
        <v>24</v>
      </c>
      <c r="N59" s="7511">
        <v>16000</v>
      </c>
      <c r="O59" s="7512">
        <f t="shared" si="2"/>
        <v>15619.2</v>
      </c>
      <c r="P59" s="7515"/>
    </row>
    <row r="60" spans="1:16" x14ac:dyDescent="0.2">
      <c r="A60" s="7516" t="s">
        <v>27</v>
      </c>
      <c r="B60" s="7517"/>
      <c r="C60" s="7517"/>
      <c r="D60" s="7518">
        <f>SUM(D28:D59)</f>
        <v>512000</v>
      </c>
      <c r="E60" s="7519">
        <f>SUM(E28:E59)</f>
        <v>499814.40000000026</v>
      </c>
      <c r="F60" s="7517"/>
      <c r="G60" s="7517"/>
      <c r="H60" s="7517"/>
      <c r="I60" s="7518">
        <f>SUM(I28:I59)</f>
        <v>512000</v>
      </c>
      <c r="J60" s="7520">
        <f>SUM(J28:J59)</f>
        <v>499814.40000000026</v>
      </c>
      <c r="K60" s="7517"/>
      <c r="L60" s="7517"/>
      <c r="M60" s="7517"/>
      <c r="N60" s="7517">
        <f>SUM(N28:N59)</f>
        <v>512000</v>
      </c>
      <c r="O60" s="7520">
        <f>SUM(O28:O59)</f>
        <v>499814.40000000026</v>
      </c>
      <c r="P60" s="7521"/>
    </row>
    <row r="64" spans="1:16" x14ac:dyDescent="0.2">
      <c r="A64" t="s">
        <v>87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7522"/>
      <c r="B66" s="7523"/>
      <c r="C66" s="7523"/>
      <c r="D66" s="7524"/>
      <c r="E66" s="7523"/>
      <c r="F66" s="7523"/>
      <c r="G66" s="7523"/>
      <c r="H66" s="7523"/>
      <c r="I66" s="7524"/>
      <c r="J66" s="7525"/>
      <c r="K66" s="7523"/>
      <c r="L66" s="7523"/>
      <c r="M66" s="7523"/>
      <c r="N66" s="7523"/>
      <c r="O66" s="7523"/>
      <c r="P66" s="7526"/>
    </row>
    <row r="67" spans="1:16" x14ac:dyDescent="0.2">
      <c r="A67" s="7527" t="s">
        <v>28</v>
      </c>
      <c r="B67" s="7528"/>
      <c r="C67" s="7528"/>
      <c r="D67" s="7529"/>
      <c r="E67" s="7530"/>
      <c r="F67" s="7528"/>
      <c r="G67" s="7528"/>
      <c r="H67" s="7530"/>
      <c r="I67" s="7529"/>
      <c r="J67" s="7531"/>
      <c r="K67" s="7528"/>
      <c r="L67" s="7528"/>
      <c r="M67" s="7528"/>
      <c r="N67" s="7528"/>
      <c r="O67" s="7528"/>
      <c r="P67" s="7532"/>
    </row>
    <row r="68" spans="1:16" x14ac:dyDescent="0.2">
      <c r="A68" s="7533"/>
      <c r="B68" s="7534"/>
      <c r="C68" s="7534"/>
      <c r="D68" s="7534"/>
      <c r="E68" s="7534"/>
      <c r="F68" s="7534"/>
      <c r="G68" s="7534"/>
      <c r="H68" s="7534"/>
      <c r="I68" s="7534"/>
      <c r="J68" s="7534"/>
      <c r="K68" s="7534"/>
      <c r="L68" s="7535"/>
      <c r="M68" s="7535"/>
      <c r="N68" s="7535"/>
      <c r="O68" s="7535"/>
      <c r="P68" s="7536"/>
    </row>
    <row r="69" spans="1:16" x14ac:dyDescent="0.2">
      <c r="A69" s="7537"/>
      <c r="B69" s="7538"/>
      <c r="C69" s="7538"/>
      <c r="D69" s="7539"/>
      <c r="E69" s="7540"/>
      <c r="F69" s="7538"/>
      <c r="G69" s="7538"/>
      <c r="H69" s="7540"/>
      <c r="I69" s="7539"/>
      <c r="J69" s="7541"/>
      <c r="K69" s="7538"/>
      <c r="L69" s="7538"/>
      <c r="M69" s="7538"/>
      <c r="N69" s="7538"/>
      <c r="O69" s="7538"/>
      <c r="P69" s="7542"/>
    </row>
    <row r="70" spans="1:16" x14ac:dyDescent="0.2">
      <c r="A70" s="7543"/>
      <c r="B70" s="7544"/>
      <c r="C70" s="7544"/>
      <c r="D70" s="7545"/>
      <c r="E70" s="7546"/>
      <c r="F70" s="7544"/>
      <c r="G70" s="7544"/>
      <c r="H70" s="7546"/>
      <c r="I70" s="7545"/>
      <c r="J70" s="7544"/>
      <c r="K70" s="7544"/>
      <c r="L70" s="7544"/>
      <c r="M70" s="7544"/>
      <c r="N70" s="7544"/>
      <c r="O70" s="7544"/>
      <c r="P70" s="7547"/>
    </row>
    <row r="71" spans="1:16" x14ac:dyDescent="0.2">
      <c r="A71" s="7548"/>
      <c r="B71" s="7549"/>
      <c r="C71" s="7549"/>
      <c r="D71" s="7550"/>
      <c r="E71" s="7551"/>
      <c r="F71" s="7549"/>
      <c r="G71" s="7549"/>
      <c r="H71" s="7551"/>
      <c r="I71" s="7550"/>
      <c r="J71" s="7549"/>
      <c r="K71" s="7549"/>
      <c r="L71" s="7549"/>
      <c r="M71" s="7549"/>
      <c r="N71" s="7549"/>
      <c r="O71" s="7549"/>
      <c r="P71" s="7552"/>
    </row>
    <row r="72" spans="1:16" x14ac:dyDescent="0.2">
      <c r="A72" s="7553"/>
      <c r="B72" s="7554"/>
      <c r="C72" s="7554"/>
      <c r="D72" s="7555"/>
      <c r="E72" s="7556"/>
      <c r="F72" s="7554"/>
      <c r="G72" s="7554"/>
      <c r="H72" s="7556"/>
      <c r="I72" s="7555"/>
      <c r="J72" s="7554"/>
      <c r="K72" s="7554"/>
      <c r="L72" s="7554"/>
      <c r="M72" s="7554" t="s">
        <v>29</v>
      </c>
      <c r="N72" s="7554"/>
      <c r="O72" s="7554"/>
      <c r="P72" s="7557"/>
    </row>
    <row r="73" spans="1:16" x14ac:dyDescent="0.2">
      <c r="A73" s="7558"/>
      <c r="B73" s="7559"/>
      <c r="C73" s="7559"/>
      <c r="D73" s="7560"/>
      <c r="E73" s="7561"/>
      <c r="F73" s="7559"/>
      <c r="G73" s="7559"/>
      <c r="H73" s="7561"/>
      <c r="I73" s="7560"/>
      <c r="J73" s="7559"/>
      <c r="K73" s="7559"/>
      <c r="L73" s="7559"/>
      <c r="M73" s="7559" t="s">
        <v>30</v>
      </c>
      <c r="N73" s="7559"/>
      <c r="O73" s="7559"/>
      <c r="P73" s="7562"/>
    </row>
    <row r="74" spans="1:16" ht="15.75" x14ac:dyDescent="0.25">
      <c r="E74" s="7563"/>
      <c r="H74" s="7563"/>
    </row>
    <row r="75" spans="1:16" ht="15.75" x14ac:dyDescent="0.25">
      <c r="C75" s="7564"/>
      <c r="E75" s="7565"/>
      <c r="H75" s="7565"/>
    </row>
    <row r="76" spans="1:16" ht="15.75" x14ac:dyDescent="0.25">
      <c r="E76" s="7566"/>
      <c r="H76" s="7566"/>
    </row>
    <row r="77" spans="1:16" ht="15.75" x14ac:dyDescent="0.25">
      <c r="E77" s="7567"/>
      <c r="H77" s="7567"/>
    </row>
    <row r="78" spans="1:16" ht="15.75" x14ac:dyDescent="0.25">
      <c r="E78" s="7568"/>
      <c r="H78" s="7568"/>
    </row>
    <row r="79" spans="1:16" ht="15.75" x14ac:dyDescent="0.25">
      <c r="E79" s="7569"/>
      <c r="H79" s="7569"/>
    </row>
    <row r="80" spans="1:16" ht="15.75" x14ac:dyDescent="0.25">
      <c r="E80" s="7570"/>
      <c r="H80" s="7570"/>
    </row>
    <row r="81" spans="5:13" ht="15.75" x14ac:dyDescent="0.25">
      <c r="E81" s="7571"/>
      <c r="H81" s="7571"/>
    </row>
    <row r="82" spans="5:13" ht="15.75" x14ac:dyDescent="0.25">
      <c r="E82" s="7572"/>
      <c r="H82" s="7572"/>
    </row>
    <row r="83" spans="5:13" ht="15.75" x14ac:dyDescent="0.25">
      <c r="E83" s="7573"/>
      <c r="H83" s="7573"/>
    </row>
    <row r="84" spans="5:13" ht="15.75" x14ac:dyDescent="0.25">
      <c r="E84" s="7574"/>
      <c r="H84" s="7574"/>
    </row>
    <row r="85" spans="5:13" ht="15.75" x14ac:dyDescent="0.25">
      <c r="E85" s="7575"/>
      <c r="H85" s="7575"/>
    </row>
    <row r="86" spans="5:13" ht="15.75" x14ac:dyDescent="0.25">
      <c r="E86" s="7576"/>
      <c r="H86" s="7576"/>
    </row>
    <row r="87" spans="5:13" ht="15.75" x14ac:dyDescent="0.25">
      <c r="E87" s="7577"/>
      <c r="H87" s="7577"/>
    </row>
    <row r="88" spans="5:13" ht="15.75" x14ac:dyDescent="0.25">
      <c r="E88" s="7578"/>
      <c r="H88" s="7578"/>
    </row>
    <row r="89" spans="5:13" ht="15.75" x14ac:dyDescent="0.25">
      <c r="E89" s="7579"/>
      <c r="H89" s="7579"/>
    </row>
    <row r="90" spans="5:13" ht="15.75" x14ac:dyDescent="0.25">
      <c r="E90" s="7580"/>
      <c r="H90" s="7580"/>
    </row>
    <row r="91" spans="5:13" ht="15.75" x14ac:dyDescent="0.25">
      <c r="E91" s="7581"/>
      <c r="H91" s="7581"/>
    </row>
    <row r="92" spans="5:13" ht="15.75" x14ac:dyDescent="0.25">
      <c r="E92" s="7582"/>
      <c r="H92" s="7582"/>
    </row>
    <row r="93" spans="5:13" ht="15.75" x14ac:dyDescent="0.25">
      <c r="E93" s="7583"/>
      <c r="H93" s="7583"/>
    </row>
    <row r="94" spans="5:13" ht="15.75" x14ac:dyDescent="0.25">
      <c r="E94" s="7584"/>
      <c r="H94" s="7584"/>
    </row>
    <row r="95" spans="5:13" ht="15.75" x14ac:dyDescent="0.25">
      <c r="E95" s="7585"/>
      <c r="H95" s="7585"/>
    </row>
    <row r="96" spans="5:13" ht="15.75" x14ac:dyDescent="0.25">
      <c r="E96" s="7586"/>
      <c r="H96" s="7586"/>
      <c r="M96" s="7587" t="s">
        <v>8</v>
      </c>
    </row>
    <row r="97" spans="5:14" ht="15.75" x14ac:dyDescent="0.25">
      <c r="E97" s="7588"/>
      <c r="H97" s="7588"/>
    </row>
    <row r="98" spans="5:14" ht="15.75" x14ac:dyDescent="0.25">
      <c r="E98" s="7589"/>
      <c r="H98" s="7589"/>
    </row>
    <row r="99" spans="5:14" ht="15.75" x14ac:dyDescent="0.25">
      <c r="E99" s="7590"/>
      <c r="H99" s="7590"/>
    </row>
    <row r="101" spans="5:14" x14ac:dyDescent="0.2">
      <c r="N101" s="7591"/>
    </row>
    <row r="126" spans="4:4" x14ac:dyDescent="0.2">
      <c r="D126" s="7592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593"/>
      <c r="B1" s="7594"/>
      <c r="C1" s="7594"/>
      <c r="D1" s="7595"/>
      <c r="E1" s="7594"/>
      <c r="F1" s="7594"/>
      <c r="G1" s="7594"/>
      <c r="H1" s="7594"/>
      <c r="I1" s="7595"/>
      <c r="J1" s="7594"/>
      <c r="K1" s="7594"/>
      <c r="L1" s="7594"/>
      <c r="M1" s="7594"/>
      <c r="N1" s="7594"/>
      <c r="O1" s="7594"/>
      <c r="P1" s="7596"/>
    </row>
    <row r="2" spans="1:16" ht="12.75" customHeight="1" x14ac:dyDescent="0.2">
      <c r="A2" s="7597" t="s">
        <v>0</v>
      </c>
      <c r="B2" s="7598"/>
      <c r="C2" s="7598"/>
      <c r="D2" s="7598"/>
      <c r="E2" s="7598"/>
      <c r="F2" s="7598"/>
      <c r="G2" s="7598"/>
      <c r="H2" s="7598"/>
      <c r="I2" s="7598"/>
      <c r="J2" s="7598"/>
      <c r="K2" s="7598"/>
      <c r="L2" s="7598"/>
      <c r="M2" s="7598"/>
      <c r="N2" s="7598"/>
      <c r="O2" s="7598"/>
      <c r="P2" s="7599"/>
    </row>
    <row r="3" spans="1:16" ht="12.75" customHeight="1" x14ac:dyDescent="0.2">
      <c r="A3" s="7600"/>
      <c r="B3" s="7601"/>
      <c r="C3" s="7601"/>
      <c r="D3" s="7601"/>
      <c r="E3" s="7601"/>
      <c r="F3" s="7601"/>
      <c r="G3" s="7601"/>
      <c r="H3" s="7601"/>
      <c r="I3" s="7601"/>
      <c r="J3" s="7601"/>
      <c r="K3" s="7601"/>
      <c r="L3" s="7601"/>
      <c r="M3" s="7601"/>
      <c r="N3" s="7601"/>
      <c r="O3" s="7601"/>
      <c r="P3" s="7602"/>
    </row>
    <row r="4" spans="1:16" ht="12.75" customHeight="1" x14ac:dyDescent="0.2">
      <c r="A4" s="7603" t="s">
        <v>88</v>
      </c>
      <c r="B4" s="7604"/>
      <c r="C4" s="7604"/>
      <c r="D4" s="7604"/>
      <c r="E4" s="7604"/>
      <c r="F4" s="7604"/>
      <c r="G4" s="7604"/>
      <c r="H4" s="7604"/>
      <c r="I4" s="7604"/>
      <c r="J4" s="7605"/>
      <c r="K4" s="7606"/>
      <c r="L4" s="7606"/>
      <c r="M4" s="7606"/>
      <c r="N4" s="7606"/>
      <c r="O4" s="7606"/>
      <c r="P4" s="7607"/>
    </row>
    <row r="5" spans="1:16" ht="12.75" customHeight="1" x14ac:dyDescent="0.2">
      <c r="A5" s="7608"/>
      <c r="B5" s="7609"/>
      <c r="C5" s="7609"/>
      <c r="D5" s="7610"/>
      <c r="E5" s="7609"/>
      <c r="F5" s="7609"/>
      <c r="G5" s="7609"/>
      <c r="H5" s="7609"/>
      <c r="I5" s="7610"/>
      <c r="J5" s="7609"/>
      <c r="K5" s="7609"/>
      <c r="L5" s="7609"/>
      <c r="M5" s="7609"/>
      <c r="N5" s="7609"/>
      <c r="O5" s="7609"/>
      <c r="P5" s="7611"/>
    </row>
    <row r="6" spans="1:16" ht="12.75" customHeight="1" x14ac:dyDescent="0.2">
      <c r="A6" s="7612" t="s">
        <v>2</v>
      </c>
      <c r="B6" s="7613"/>
      <c r="C6" s="7613"/>
      <c r="D6" s="7614"/>
      <c r="E6" s="7613"/>
      <c r="F6" s="7613"/>
      <c r="G6" s="7613"/>
      <c r="H6" s="7613"/>
      <c r="I6" s="7614"/>
      <c r="J6" s="7613"/>
      <c r="K6" s="7613"/>
      <c r="L6" s="7613"/>
      <c r="M6" s="7613"/>
      <c r="N6" s="7613"/>
      <c r="O6" s="7613"/>
      <c r="P6" s="7615"/>
    </row>
    <row r="7" spans="1:16" ht="12.75" customHeight="1" x14ac:dyDescent="0.2">
      <c r="A7" s="7616" t="s">
        <v>3</v>
      </c>
      <c r="B7" s="7617"/>
      <c r="C7" s="7617"/>
      <c r="D7" s="7618"/>
      <c r="E7" s="7617"/>
      <c r="F7" s="7617"/>
      <c r="G7" s="7617"/>
      <c r="H7" s="7617"/>
      <c r="I7" s="7618"/>
      <c r="J7" s="7617"/>
      <c r="K7" s="7617"/>
      <c r="L7" s="7617"/>
      <c r="M7" s="7617"/>
      <c r="N7" s="7617"/>
      <c r="O7" s="7617"/>
      <c r="P7" s="7619"/>
    </row>
    <row r="8" spans="1:16" ht="12.75" customHeight="1" x14ac:dyDescent="0.2">
      <c r="A8" s="7620" t="s">
        <v>4</v>
      </c>
      <c r="B8" s="7621"/>
      <c r="C8" s="7621"/>
      <c r="D8" s="7622"/>
      <c r="E8" s="7621"/>
      <c r="F8" s="7621"/>
      <c r="G8" s="7621"/>
      <c r="H8" s="7621"/>
      <c r="I8" s="7622"/>
      <c r="J8" s="7621"/>
      <c r="K8" s="7621"/>
      <c r="L8" s="7621"/>
      <c r="M8" s="7621"/>
      <c r="N8" s="7621"/>
      <c r="O8" s="7621"/>
      <c r="P8" s="7623"/>
    </row>
    <row r="9" spans="1:16" ht="12.75" customHeight="1" x14ac:dyDescent="0.2">
      <c r="A9" s="7624" t="s">
        <v>5</v>
      </c>
      <c r="B9" s="7625"/>
      <c r="C9" s="7625"/>
      <c r="D9" s="7626"/>
      <c r="E9" s="7625"/>
      <c r="F9" s="7625"/>
      <c r="G9" s="7625"/>
      <c r="H9" s="7625"/>
      <c r="I9" s="7626"/>
      <c r="J9" s="7625"/>
      <c r="K9" s="7625"/>
      <c r="L9" s="7625"/>
      <c r="M9" s="7625"/>
      <c r="N9" s="7625"/>
      <c r="O9" s="7625"/>
      <c r="P9" s="7627"/>
    </row>
    <row r="10" spans="1:16" ht="12.75" customHeight="1" x14ac:dyDescent="0.2">
      <c r="A10" s="7628" t="s">
        <v>6</v>
      </c>
      <c r="B10" s="7629"/>
      <c r="C10" s="7629"/>
      <c r="D10" s="7630"/>
      <c r="E10" s="7629"/>
      <c r="F10" s="7629"/>
      <c r="G10" s="7629"/>
      <c r="H10" s="7629"/>
      <c r="I10" s="7630"/>
      <c r="J10" s="7629"/>
      <c r="K10" s="7629"/>
      <c r="L10" s="7629"/>
      <c r="M10" s="7629"/>
      <c r="N10" s="7629"/>
      <c r="O10" s="7629"/>
      <c r="P10" s="7631"/>
    </row>
    <row r="11" spans="1:16" ht="12.75" customHeight="1" x14ac:dyDescent="0.2">
      <c r="A11" s="7632"/>
      <c r="B11" s="7633"/>
      <c r="C11" s="7633"/>
      <c r="D11" s="7634"/>
      <c r="E11" s="7633"/>
      <c r="F11" s="7633"/>
      <c r="G11" s="7635"/>
      <c r="H11" s="7633"/>
      <c r="I11" s="7634"/>
      <c r="J11" s="7633"/>
      <c r="K11" s="7633"/>
      <c r="L11" s="7633"/>
      <c r="M11" s="7633"/>
      <c r="N11" s="7633"/>
      <c r="O11" s="7633"/>
      <c r="P11" s="7636"/>
    </row>
    <row r="12" spans="1:16" ht="12.75" customHeight="1" x14ac:dyDescent="0.2">
      <c r="A12" s="7637" t="s">
        <v>89</v>
      </c>
      <c r="B12" s="7638"/>
      <c r="C12" s="7638"/>
      <c r="D12" s="7639"/>
      <c r="E12" s="7638" t="s">
        <v>8</v>
      </c>
      <c r="F12" s="7638"/>
      <c r="G12" s="7638"/>
      <c r="H12" s="7638"/>
      <c r="I12" s="7639"/>
      <c r="J12" s="7638"/>
      <c r="K12" s="7638"/>
      <c r="L12" s="7638"/>
      <c r="M12" s="7638"/>
      <c r="N12" s="7640" t="s">
        <v>90</v>
      </c>
      <c r="O12" s="7638"/>
      <c r="P12" s="7641"/>
    </row>
    <row r="13" spans="1:16" ht="12.75" customHeight="1" x14ac:dyDescent="0.2">
      <c r="A13" s="7642"/>
      <c r="B13" s="7643"/>
      <c r="C13" s="7643"/>
      <c r="D13" s="7644"/>
      <c r="E13" s="7643"/>
      <c r="F13" s="7643"/>
      <c r="G13" s="7643"/>
      <c r="H13" s="7643"/>
      <c r="I13" s="7644"/>
      <c r="J13" s="7643"/>
      <c r="K13" s="7643"/>
      <c r="L13" s="7643"/>
      <c r="M13" s="7643"/>
      <c r="N13" s="7643"/>
      <c r="O13" s="7643"/>
      <c r="P13" s="7645"/>
    </row>
    <row r="14" spans="1:16" ht="12.75" customHeight="1" x14ac:dyDescent="0.2">
      <c r="A14" s="7646" t="s">
        <v>10</v>
      </c>
      <c r="B14" s="7647"/>
      <c r="C14" s="7647"/>
      <c r="D14" s="7648"/>
      <c r="E14" s="7647"/>
      <c r="F14" s="7647"/>
      <c r="G14" s="7647"/>
      <c r="H14" s="7647"/>
      <c r="I14" s="7648"/>
      <c r="J14" s="7647"/>
      <c r="K14" s="7647"/>
      <c r="L14" s="7647"/>
      <c r="M14" s="7647"/>
      <c r="N14" s="7649"/>
      <c r="O14" s="7650"/>
      <c r="P14" s="7651"/>
    </row>
    <row r="15" spans="1:16" ht="12.75" customHeight="1" x14ac:dyDescent="0.2">
      <c r="A15" s="7652"/>
      <c r="B15" s="7653"/>
      <c r="C15" s="7653"/>
      <c r="D15" s="7654"/>
      <c r="E15" s="7653"/>
      <c r="F15" s="7653"/>
      <c r="G15" s="7653"/>
      <c r="H15" s="7653"/>
      <c r="I15" s="7654"/>
      <c r="J15" s="7653"/>
      <c r="K15" s="7653"/>
      <c r="L15" s="7653"/>
      <c r="M15" s="7653"/>
      <c r="N15" s="7655" t="s">
        <v>11</v>
      </c>
      <c r="O15" s="7656" t="s">
        <v>12</v>
      </c>
      <c r="P15" s="7657"/>
    </row>
    <row r="16" spans="1:16" ht="12.75" customHeight="1" x14ac:dyDescent="0.2">
      <c r="A16" s="7658" t="s">
        <v>13</v>
      </c>
      <c r="B16" s="7659"/>
      <c r="C16" s="7659"/>
      <c r="D16" s="7660"/>
      <c r="E16" s="7659"/>
      <c r="F16" s="7659"/>
      <c r="G16" s="7659"/>
      <c r="H16" s="7659"/>
      <c r="I16" s="7660"/>
      <c r="J16" s="7659"/>
      <c r="K16" s="7659"/>
      <c r="L16" s="7659"/>
      <c r="M16" s="7659"/>
      <c r="N16" s="7661"/>
      <c r="O16" s="7662"/>
      <c r="P16" s="7662"/>
    </row>
    <row r="17" spans="1:47" ht="12.75" customHeight="1" x14ac:dyDescent="0.2">
      <c r="A17" s="7663" t="s">
        <v>14</v>
      </c>
      <c r="B17" s="7664"/>
      <c r="C17" s="7664"/>
      <c r="D17" s="7665"/>
      <c r="E17" s="7664"/>
      <c r="F17" s="7664"/>
      <c r="G17" s="7664"/>
      <c r="H17" s="7664"/>
      <c r="I17" s="7665"/>
      <c r="J17" s="7664"/>
      <c r="K17" s="7664"/>
      <c r="L17" s="7664"/>
      <c r="M17" s="7664"/>
      <c r="N17" s="7666" t="s">
        <v>15</v>
      </c>
      <c r="O17" s="7667" t="s">
        <v>16</v>
      </c>
      <c r="P17" s="7668"/>
    </row>
    <row r="18" spans="1:47" ht="12.75" customHeight="1" x14ac:dyDescent="0.2">
      <c r="A18" s="7669"/>
      <c r="B18" s="7670"/>
      <c r="C18" s="7670"/>
      <c r="D18" s="7671"/>
      <c r="E18" s="7670"/>
      <c r="F18" s="7670"/>
      <c r="G18" s="7670"/>
      <c r="H18" s="7670"/>
      <c r="I18" s="7671"/>
      <c r="J18" s="7670"/>
      <c r="K18" s="7670"/>
      <c r="L18" s="7670"/>
      <c r="M18" s="7670"/>
      <c r="N18" s="7672"/>
      <c r="O18" s="7673"/>
      <c r="P18" s="7674" t="s">
        <v>8</v>
      </c>
    </row>
    <row r="19" spans="1:47" ht="12.75" customHeight="1" x14ac:dyDescent="0.2">
      <c r="A19" s="7675"/>
      <c r="B19" s="7676"/>
      <c r="C19" s="7676"/>
      <c r="D19" s="7677"/>
      <c r="E19" s="7676"/>
      <c r="F19" s="7676"/>
      <c r="G19" s="7676"/>
      <c r="H19" s="7676"/>
      <c r="I19" s="7677"/>
      <c r="J19" s="7676"/>
      <c r="K19" s="7678"/>
      <c r="L19" s="7676" t="s">
        <v>17</v>
      </c>
      <c r="M19" s="7676"/>
      <c r="N19" s="7679"/>
      <c r="O19" s="7680"/>
      <c r="P19" s="7681"/>
      <c r="AU19" s="7682"/>
    </row>
    <row r="20" spans="1:47" ht="12.75" customHeight="1" x14ac:dyDescent="0.2">
      <c r="A20" s="7683"/>
      <c r="B20" s="7684"/>
      <c r="C20" s="7684"/>
      <c r="D20" s="7685"/>
      <c r="E20" s="7684"/>
      <c r="F20" s="7684"/>
      <c r="G20" s="7684"/>
      <c r="H20" s="7684"/>
      <c r="I20" s="7685"/>
      <c r="J20" s="7684"/>
      <c r="K20" s="7684"/>
      <c r="L20" s="7684"/>
      <c r="M20" s="7684"/>
      <c r="N20" s="7686"/>
      <c r="O20" s="7687"/>
      <c r="P20" s="7688"/>
    </row>
    <row r="21" spans="1:47" ht="12.75" customHeight="1" x14ac:dyDescent="0.2">
      <c r="A21" s="7689"/>
      <c r="B21" s="7690"/>
      <c r="C21" s="7691"/>
      <c r="D21" s="7691"/>
      <c r="E21" s="7690"/>
      <c r="F21" s="7690"/>
      <c r="G21" s="7690"/>
      <c r="H21" s="7690" t="s">
        <v>8</v>
      </c>
      <c r="I21" s="7692"/>
      <c r="J21" s="7690"/>
      <c r="K21" s="7690"/>
      <c r="L21" s="7690"/>
      <c r="M21" s="7690"/>
      <c r="N21" s="7693"/>
      <c r="O21" s="7694"/>
      <c r="P21" s="7695"/>
    </row>
    <row r="22" spans="1:47" ht="12.75" customHeight="1" x14ac:dyDescent="0.2">
      <c r="A22" s="7696"/>
      <c r="B22" s="7697"/>
      <c r="C22" s="7697"/>
      <c r="D22" s="7698"/>
      <c r="E22" s="7697"/>
      <c r="F22" s="7697"/>
      <c r="G22" s="7697"/>
      <c r="H22" s="7697"/>
      <c r="I22" s="7698"/>
      <c r="J22" s="7697"/>
      <c r="K22" s="7697"/>
      <c r="L22" s="7697"/>
      <c r="M22" s="7697"/>
      <c r="N22" s="7697"/>
      <c r="O22" s="7697"/>
      <c r="P22" s="7699"/>
    </row>
    <row r="23" spans="1:47" ht="12.75" customHeight="1" x14ac:dyDescent="0.2">
      <c r="A23" s="7700" t="s">
        <v>18</v>
      </c>
      <c r="B23" s="7701"/>
      <c r="C23" s="7701"/>
      <c r="D23" s="7702"/>
      <c r="E23" s="7703" t="s">
        <v>19</v>
      </c>
      <c r="F23" s="7703"/>
      <c r="G23" s="7703"/>
      <c r="H23" s="7703"/>
      <c r="I23" s="7703"/>
      <c r="J23" s="7703"/>
      <c r="K23" s="7703"/>
      <c r="L23" s="7703"/>
      <c r="M23" s="7701"/>
      <c r="N23" s="7701"/>
      <c r="O23" s="7701"/>
      <c r="P23" s="7704"/>
    </row>
    <row r="24" spans="1:47" x14ac:dyDescent="0.25">
      <c r="A24" s="7705"/>
      <c r="B24" s="7706"/>
      <c r="C24" s="7706"/>
      <c r="D24" s="7707"/>
      <c r="E24" s="7708" t="s">
        <v>20</v>
      </c>
      <c r="F24" s="7708"/>
      <c r="G24" s="7708"/>
      <c r="H24" s="7708"/>
      <c r="I24" s="7708"/>
      <c r="J24" s="7708"/>
      <c r="K24" s="7708"/>
      <c r="L24" s="7708"/>
      <c r="M24" s="7706"/>
      <c r="N24" s="7706"/>
      <c r="O24" s="7706"/>
      <c r="P24" s="7709"/>
    </row>
    <row r="25" spans="1:47" ht="12.75" customHeight="1" x14ac:dyDescent="0.2">
      <c r="A25" s="7710"/>
      <c r="B25" s="7711" t="s">
        <v>21</v>
      </c>
      <c r="C25" s="7712"/>
      <c r="D25" s="7712"/>
      <c r="E25" s="7712"/>
      <c r="F25" s="7712"/>
      <c r="G25" s="7712"/>
      <c r="H25" s="7712"/>
      <c r="I25" s="7712"/>
      <c r="J25" s="7712"/>
      <c r="K25" s="7712"/>
      <c r="L25" s="7712"/>
      <c r="M25" s="7712"/>
      <c r="N25" s="7712"/>
      <c r="O25" s="7713"/>
      <c r="P25" s="7714"/>
    </row>
    <row r="26" spans="1:47" ht="12.75" customHeight="1" x14ac:dyDescent="0.2">
      <c r="A26" s="7715" t="s">
        <v>22</v>
      </c>
      <c r="B26" s="7716" t="s">
        <v>23</v>
      </c>
      <c r="C26" s="7716"/>
      <c r="D26" s="7715" t="s">
        <v>24</v>
      </c>
      <c r="E26" s="7715" t="s">
        <v>25</v>
      </c>
      <c r="F26" s="7715" t="s">
        <v>22</v>
      </c>
      <c r="G26" s="7716" t="s">
        <v>23</v>
      </c>
      <c r="H26" s="7716"/>
      <c r="I26" s="7715" t="s">
        <v>24</v>
      </c>
      <c r="J26" s="7715" t="s">
        <v>25</v>
      </c>
      <c r="K26" s="7715" t="s">
        <v>22</v>
      </c>
      <c r="L26" s="7716" t="s">
        <v>23</v>
      </c>
      <c r="M26" s="7716"/>
      <c r="N26" s="7717" t="s">
        <v>24</v>
      </c>
      <c r="O26" s="7715" t="s">
        <v>25</v>
      </c>
      <c r="P26" s="7718"/>
    </row>
    <row r="27" spans="1:47" ht="12.75" customHeight="1" x14ac:dyDescent="0.2">
      <c r="A27" s="7719"/>
      <c r="B27" s="7720" t="s">
        <v>26</v>
      </c>
      <c r="C27" s="7720" t="s">
        <v>2</v>
      </c>
      <c r="D27" s="7719"/>
      <c r="E27" s="7719"/>
      <c r="F27" s="7719"/>
      <c r="G27" s="7720" t="s">
        <v>26</v>
      </c>
      <c r="H27" s="7720" t="s">
        <v>2</v>
      </c>
      <c r="I27" s="7719"/>
      <c r="J27" s="7719"/>
      <c r="K27" s="7719"/>
      <c r="L27" s="7720" t="s">
        <v>26</v>
      </c>
      <c r="M27" s="7720" t="s">
        <v>2</v>
      </c>
      <c r="N27" s="7721"/>
      <c r="O27" s="7719"/>
      <c r="P27" s="7722"/>
    </row>
    <row r="28" spans="1:47" ht="12.75" customHeight="1" x14ac:dyDescent="0.2">
      <c r="A28" s="7723">
        <v>1</v>
      </c>
      <c r="B28" s="7724">
        <v>0</v>
      </c>
      <c r="C28" s="7725">
        <v>0.15</v>
      </c>
      <c r="D28" s="7726">
        <v>16000</v>
      </c>
      <c r="E28" s="7727">
        <f t="shared" ref="E28:E59" si="0">D28*(100-2.38)/100</f>
        <v>15619.2</v>
      </c>
      <c r="F28" s="7728">
        <v>33</v>
      </c>
      <c r="G28" s="7729">
        <v>8</v>
      </c>
      <c r="H28" s="7729">
        <v>8.15</v>
      </c>
      <c r="I28" s="7726">
        <v>16000</v>
      </c>
      <c r="J28" s="7727">
        <f t="shared" ref="J28:J59" si="1">I28*(100-2.38)/100</f>
        <v>15619.2</v>
      </c>
      <c r="K28" s="7728">
        <v>65</v>
      </c>
      <c r="L28" s="7729">
        <v>16</v>
      </c>
      <c r="M28" s="7729">
        <v>16.149999999999999</v>
      </c>
      <c r="N28" s="7726">
        <v>16000</v>
      </c>
      <c r="O28" s="7727">
        <f t="shared" ref="O28:O59" si="2">N28*(100-2.38)/100</f>
        <v>15619.2</v>
      </c>
      <c r="P28" s="7730"/>
    </row>
    <row r="29" spans="1:47" ht="12.75" customHeight="1" x14ac:dyDescent="0.2">
      <c r="A29" s="7731">
        <v>2</v>
      </c>
      <c r="B29" s="7731">
        <v>0.15</v>
      </c>
      <c r="C29" s="7732">
        <v>0.3</v>
      </c>
      <c r="D29" s="7733">
        <v>16000</v>
      </c>
      <c r="E29" s="7734">
        <f t="shared" si="0"/>
        <v>15619.2</v>
      </c>
      <c r="F29" s="7735">
        <v>34</v>
      </c>
      <c r="G29" s="7736">
        <v>8.15</v>
      </c>
      <c r="H29" s="7736">
        <v>8.3000000000000007</v>
      </c>
      <c r="I29" s="7733">
        <v>16000</v>
      </c>
      <c r="J29" s="7734">
        <f t="shared" si="1"/>
        <v>15619.2</v>
      </c>
      <c r="K29" s="7735">
        <v>66</v>
      </c>
      <c r="L29" s="7736">
        <v>16.149999999999999</v>
      </c>
      <c r="M29" s="7736">
        <v>16.3</v>
      </c>
      <c r="N29" s="7733">
        <v>16000</v>
      </c>
      <c r="O29" s="7734">
        <f t="shared" si="2"/>
        <v>15619.2</v>
      </c>
      <c r="P29" s="7737"/>
    </row>
    <row r="30" spans="1:47" ht="12.75" customHeight="1" x14ac:dyDescent="0.2">
      <c r="A30" s="7738">
        <v>3</v>
      </c>
      <c r="B30" s="7739">
        <v>0.3</v>
      </c>
      <c r="C30" s="7740">
        <v>0.45</v>
      </c>
      <c r="D30" s="7741">
        <v>16000</v>
      </c>
      <c r="E30" s="7742">
        <f t="shared" si="0"/>
        <v>15619.2</v>
      </c>
      <c r="F30" s="7743">
        <v>35</v>
      </c>
      <c r="G30" s="7744">
        <v>8.3000000000000007</v>
      </c>
      <c r="H30" s="7744">
        <v>8.4499999999999993</v>
      </c>
      <c r="I30" s="7741">
        <v>16000</v>
      </c>
      <c r="J30" s="7742">
        <f t="shared" si="1"/>
        <v>15619.2</v>
      </c>
      <c r="K30" s="7743">
        <v>67</v>
      </c>
      <c r="L30" s="7744">
        <v>16.3</v>
      </c>
      <c r="M30" s="7744">
        <v>16.45</v>
      </c>
      <c r="N30" s="7741">
        <v>16000</v>
      </c>
      <c r="O30" s="7742">
        <f t="shared" si="2"/>
        <v>15619.2</v>
      </c>
      <c r="P30" s="7745"/>
      <c r="V30" s="7746"/>
    </row>
    <row r="31" spans="1:47" ht="12.75" customHeight="1" x14ac:dyDescent="0.2">
      <c r="A31" s="7747">
        <v>4</v>
      </c>
      <c r="B31" s="7747">
        <v>0.45</v>
      </c>
      <c r="C31" s="7748">
        <v>1</v>
      </c>
      <c r="D31" s="7749">
        <v>16000</v>
      </c>
      <c r="E31" s="7750">
        <f t="shared" si="0"/>
        <v>15619.2</v>
      </c>
      <c r="F31" s="7751">
        <v>36</v>
      </c>
      <c r="G31" s="7748">
        <v>8.4499999999999993</v>
      </c>
      <c r="H31" s="7748">
        <v>9</v>
      </c>
      <c r="I31" s="7749">
        <v>16000</v>
      </c>
      <c r="J31" s="7750">
        <f t="shared" si="1"/>
        <v>15619.2</v>
      </c>
      <c r="K31" s="7751">
        <v>68</v>
      </c>
      <c r="L31" s="7748">
        <v>16.45</v>
      </c>
      <c r="M31" s="7748">
        <v>17</v>
      </c>
      <c r="N31" s="7749">
        <v>16000</v>
      </c>
      <c r="O31" s="7750">
        <f t="shared" si="2"/>
        <v>15619.2</v>
      </c>
      <c r="P31" s="7752"/>
    </row>
    <row r="32" spans="1:47" ht="12.75" customHeight="1" x14ac:dyDescent="0.2">
      <c r="A32" s="7753">
        <v>5</v>
      </c>
      <c r="B32" s="7754">
        <v>1</v>
      </c>
      <c r="C32" s="7755">
        <v>1.1499999999999999</v>
      </c>
      <c r="D32" s="7756">
        <v>16000</v>
      </c>
      <c r="E32" s="7757">
        <f t="shared" si="0"/>
        <v>15619.2</v>
      </c>
      <c r="F32" s="7758">
        <v>37</v>
      </c>
      <c r="G32" s="7754">
        <v>9</v>
      </c>
      <c r="H32" s="7754">
        <v>9.15</v>
      </c>
      <c r="I32" s="7756">
        <v>16000</v>
      </c>
      <c r="J32" s="7757">
        <f t="shared" si="1"/>
        <v>15619.2</v>
      </c>
      <c r="K32" s="7758">
        <v>69</v>
      </c>
      <c r="L32" s="7754">
        <v>17</v>
      </c>
      <c r="M32" s="7754">
        <v>17.149999999999999</v>
      </c>
      <c r="N32" s="7756">
        <v>16000</v>
      </c>
      <c r="O32" s="7757">
        <f t="shared" si="2"/>
        <v>15619.2</v>
      </c>
      <c r="P32" s="7759"/>
      <c r="AQ32" s="7756"/>
    </row>
    <row r="33" spans="1:16" ht="12.75" customHeight="1" x14ac:dyDescent="0.2">
      <c r="A33" s="7760">
        <v>6</v>
      </c>
      <c r="B33" s="7761">
        <v>1.1499999999999999</v>
      </c>
      <c r="C33" s="7762">
        <v>1.3</v>
      </c>
      <c r="D33" s="7763">
        <v>16000</v>
      </c>
      <c r="E33" s="7764">
        <f t="shared" si="0"/>
        <v>15619.2</v>
      </c>
      <c r="F33" s="7765">
        <v>38</v>
      </c>
      <c r="G33" s="7762">
        <v>9.15</v>
      </c>
      <c r="H33" s="7762">
        <v>9.3000000000000007</v>
      </c>
      <c r="I33" s="7763">
        <v>16000</v>
      </c>
      <c r="J33" s="7764">
        <f t="shared" si="1"/>
        <v>15619.2</v>
      </c>
      <c r="K33" s="7765">
        <v>70</v>
      </c>
      <c r="L33" s="7762">
        <v>17.149999999999999</v>
      </c>
      <c r="M33" s="7762">
        <v>17.3</v>
      </c>
      <c r="N33" s="7763">
        <v>16000</v>
      </c>
      <c r="O33" s="7764">
        <f t="shared" si="2"/>
        <v>15619.2</v>
      </c>
      <c r="P33" s="7766"/>
    </row>
    <row r="34" spans="1:16" x14ac:dyDescent="0.2">
      <c r="A34" s="7767">
        <v>7</v>
      </c>
      <c r="B34" s="7768">
        <v>1.3</v>
      </c>
      <c r="C34" s="7769">
        <v>1.45</v>
      </c>
      <c r="D34" s="7770">
        <v>16000</v>
      </c>
      <c r="E34" s="7771">
        <f t="shared" si="0"/>
        <v>15619.2</v>
      </c>
      <c r="F34" s="7772">
        <v>39</v>
      </c>
      <c r="G34" s="7773">
        <v>9.3000000000000007</v>
      </c>
      <c r="H34" s="7773">
        <v>9.4499999999999993</v>
      </c>
      <c r="I34" s="7770">
        <v>16000</v>
      </c>
      <c r="J34" s="7771">
        <f t="shared" si="1"/>
        <v>15619.2</v>
      </c>
      <c r="K34" s="7772">
        <v>71</v>
      </c>
      <c r="L34" s="7773">
        <v>17.3</v>
      </c>
      <c r="M34" s="7773">
        <v>17.45</v>
      </c>
      <c r="N34" s="7770">
        <v>16000</v>
      </c>
      <c r="O34" s="7771">
        <f t="shared" si="2"/>
        <v>15619.2</v>
      </c>
      <c r="P34" s="7774"/>
    </row>
    <row r="35" spans="1:16" x14ac:dyDescent="0.2">
      <c r="A35" s="7775">
        <v>8</v>
      </c>
      <c r="B35" s="7775">
        <v>1.45</v>
      </c>
      <c r="C35" s="7776">
        <v>2</v>
      </c>
      <c r="D35" s="7777">
        <v>16000</v>
      </c>
      <c r="E35" s="7778">
        <f t="shared" si="0"/>
        <v>15619.2</v>
      </c>
      <c r="F35" s="7779">
        <v>40</v>
      </c>
      <c r="G35" s="7776">
        <v>9.4499999999999993</v>
      </c>
      <c r="H35" s="7776">
        <v>10</v>
      </c>
      <c r="I35" s="7777">
        <v>16000</v>
      </c>
      <c r="J35" s="7778">
        <f t="shared" si="1"/>
        <v>15619.2</v>
      </c>
      <c r="K35" s="7779">
        <v>72</v>
      </c>
      <c r="L35" s="7780">
        <v>17.45</v>
      </c>
      <c r="M35" s="7776">
        <v>18</v>
      </c>
      <c r="N35" s="7777">
        <v>16000</v>
      </c>
      <c r="O35" s="7778">
        <f t="shared" si="2"/>
        <v>15619.2</v>
      </c>
      <c r="P35" s="7781"/>
    </row>
    <row r="36" spans="1:16" x14ac:dyDescent="0.2">
      <c r="A36" s="7782">
        <v>9</v>
      </c>
      <c r="B36" s="7783">
        <v>2</v>
      </c>
      <c r="C36" s="7784">
        <v>2.15</v>
      </c>
      <c r="D36" s="7785">
        <v>16000</v>
      </c>
      <c r="E36" s="7786">
        <f t="shared" si="0"/>
        <v>15619.2</v>
      </c>
      <c r="F36" s="7787">
        <v>41</v>
      </c>
      <c r="G36" s="7788">
        <v>10</v>
      </c>
      <c r="H36" s="7789">
        <v>10.15</v>
      </c>
      <c r="I36" s="7785">
        <v>16000</v>
      </c>
      <c r="J36" s="7786">
        <f t="shared" si="1"/>
        <v>15619.2</v>
      </c>
      <c r="K36" s="7787">
        <v>73</v>
      </c>
      <c r="L36" s="7789">
        <v>18</v>
      </c>
      <c r="M36" s="7788">
        <v>18.149999999999999</v>
      </c>
      <c r="N36" s="7785">
        <v>16000</v>
      </c>
      <c r="O36" s="7786">
        <f t="shared" si="2"/>
        <v>15619.2</v>
      </c>
      <c r="P36" s="7790"/>
    </row>
    <row r="37" spans="1:16" x14ac:dyDescent="0.2">
      <c r="A37" s="7791">
        <v>10</v>
      </c>
      <c r="B37" s="7791">
        <v>2.15</v>
      </c>
      <c r="C37" s="7792">
        <v>2.2999999999999998</v>
      </c>
      <c r="D37" s="7793">
        <v>16000</v>
      </c>
      <c r="E37" s="7794">
        <f t="shared" si="0"/>
        <v>15619.2</v>
      </c>
      <c r="F37" s="7795">
        <v>42</v>
      </c>
      <c r="G37" s="7792">
        <v>10.15</v>
      </c>
      <c r="H37" s="7796">
        <v>10.3</v>
      </c>
      <c r="I37" s="7793">
        <v>16000</v>
      </c>
      <c r="J37" s="7794">
        <f t="shared" si="1"/>
        <v>15619.2</v>
      </c>
      <c r="K37" s="7795">
        <v>74</v>
      </c>
      <c r="L37" s="7796">
        <v>18.149999999999999</v>
      </c>
      <c r="M37" s="7792">
        <v>18.3</v>
      </c>
      <c r="N37" s="7793">
        <v>16000</v>
      </c>
      <c r="O37" s="7794">
        <f t="shared" si="2"/>
        <v>15619.2</v>
      </c>
      <c r="P37" s="7797"/>
    </row>
    <row r="38" spans="1:16" x14ac:dyDescent="0.2">
      <c r="A38" s="7798">
        <v>11</v>
      </c>
      <c r="B38" s="7799">
        <v>2.2999999999999998</v>
      </c>
      <c r="C38" s="7800">
        <v>2.4500000000000002</v>
      </c>
      <c r="D38" s="7801">
        <v>16000</v>
      </c>
      <c r="E38" s="7802">
        <f t="shared" si="0"/>
        <v>15619.2</v>
      </c>
      <c r="F38" s="7803">
        <v>43</v>
      </c>
      <c r="G38" s="7804">
        <v>10.3</v>
      </c>
      <c r="H38" s="7805">
        <v>10.45</v>
      </c>
      <c r="I38" s="7801">
        <v>16000</v>
      </c>
      <c r="J38" s="7802">
        <f t="shared" si="1"/>
        <v>15619.2</v>
      </c>
      <c r="K38" s="7803">
        <v>75</v>
      </c>
      <c r="L38" s="7805">
        <v>18.3</v>
      </c>
      <c r="M38" s="7804">
        <v>18.45</v>
      </c>
      <c r="N38" s="7801">
        <v>16000</v>
      </c>
      <c r="O38" s="7802">
        <f t="shared" si="2"/>
        <v>15619.2</v>
      </c>
      <c r="P38" s="7806"/>
    </row>
    <row r="39" spans="1:16" x14ac:dyDescent="0.2">
      <c r="A39" s="7807">
        <v>12</v>
      </c>
      <c r="B39" s="7807">
        <v>2.4500000000000002</v>
      </c>
      <c r="C39" s="7808">
        <v>3</v>
      </c>
      <c r="D39" s="7809">
        <v>16000</v>
      </c>
      <c r="E39" s="7810">
        <f t="shared" si="0"/>
        <v>15619.2</v>
      </c>
      <c r="F39" s="7811">
        <v>44</v>
      </c>
      <c r="G39" s="7808">
        <v>10.45</v>
      </c>
      <c r="H39" s="7812">
        <v>11</v>
      </c>
      <c r="I39" s="7809">
        <v>16000</v>
      </c>
      <c r="J39" s="7810">
        <f t="shared" si="1"/>
        <v>15619.2</v>
      </c>
      <c r="K39" s="7811">
        <v>76</v>
      </c>
      <c r="L39" s="7812">
        <v>18.45</v>
      </c>
      <c r="M39" s="7808">
        <v>19</v>
      </c>
      <c r="N39" s="7809">
        <v>16000</v>
      </c>
      <c r="O39" s="7810">
        <f t="shared" si="2"/>
        <v>15619.2</v>
      </c>
      <c r="P39" s="7813"/>
    </row>
    <row r="40" spans="1:16" x14ac:dyDescent="0.2">
      <c r="A40" s="7814">
        <v>13</v>
      </c>
      <c r="B40" s="7815">
        <v>3</v>
      </c>
      <c r="C40" s="7816">
        <v>3.15</v>
      </c>
      <c r="D40" s="7817">
        <v>16000</v>
      </c>
      <c r="E40" s="7818">
        <f t="shared" si="0"/>
        <v>15619.2</v>
      </c>
      <c r="F40" s="7819">
        <v>45</v>
      </c>
      <c r="G40" s="7820">
        <v>11</v>
      </c>
      <c r="H40" s="7821">
        <v>11.15</v>
      </c>
      <c r="I40" s="7817">
        <v>16000</v>
      </c>
      <c r="J40" s="7818">
        <f t="shared" si="1"/>
        <v>15619.2</v>
      </c>
      <c r="K40" s="7819">
        <v>77</v>
      </c>
      <c r="L40" s="7821">
        <v>19</v>
      </c>
      <c r="M40" s="7820">
        <v>19.149999999999999</v>
      </c>
      <c r="N40" s="7817">
        <v>16000</v>
      </c>
      <c r="O40" s="7818">
        <f t="shared" si="2"/>
        <v>15619.2</v>
      </c>
      <c r="P40" s="7822"/>
    </row>
    <row r="41" spans="1:16" x14ac:dyDescent="0.2">
      <c r="A41" s="7823">
        <v>14</v>
      </c>
      <c r="B41" s="7823">
        <v>3.15</v>
      </c>
      <c r="C41" s="7824">
        <v>3.3</v>
      </c>
      <c r="D41" s="7825">
        <v>16000</v>
      </c>
      <c r="E41" s="7826">
        <f t="shared" si="0"/>
        <v>15619.2</v>
      </c>
      <c r="F41" s="7827">
        <v>46</v>
      </c>
      <c r="G41" s="7828">
        <v>11.15</v>
      </c>
      <c r="H41" s="7824">
        <v>11.3</v>
      </c>
      <c r="I41" s="7825">
        <v>16000</v>
      </c>
      <c r="J41" s="7826">
        <f t="shared" si="1"/>
        <v>15619.2</v>
      </c>
      <c r="K41" s="7827">
        <v>78</v>
      </c>
      <c r="L41" s="7824">
        <v>19.149999999999999</v>
      </c>
      <c r="M41" s="7828">
        <v>19.3</v>
      </c>
      <c r="N41" s="7825">
        <v>16000</v>
      </c>
      <c r="O41" s="7826">
        <f t="shared" si="2"/>
        <v>15619.2</v>
      </c>
      <c r="P41" s="7829"/>
    </row>
    <row r="42" spans="1:16" x14ac:dyDescent="0.2">
      <c r="A42" s="7830">
        <v>15</v>
      </c>
      <c r="B42" s="7831">
        <v>3.3</v>
      </c>
      <c r="C42" s="7832">
        <v>3.45</v>
      </c>
      <c r="D42" s="7833">
        <v>16000</v>
      </c>
      <c r="E42" s="7834">
        <f t="shared" si="0"/>
        <v>15619.2</v>
      </c>
      <c r="F42" s="7835">
        <v>47</v>
      </c>
      <c r="G42" s="7836">
        <v>11.3</v>
      </c>
      <c r="H42" s="7837">
        <v>11.45</v>
      </c>
      <c r="I42" s="7833">
        <v>16000</v>
      </c>
      <c r="J42" s="7834">
        <f t="shared" si="1"/>
        <v>15619.2</v>
      </c>
      <c r="K42" s="7835">
        <v>79</v>
      </c>
      <c r="L42" s="7837">
        <v>19.3</v>
      </c>
      <c r="M42" s="7836">
        <v>19.45</v>
      </c>
      <c r="N42" s="7833">
        <v>16000</v>
      </c>
      <c r="O42" s="7834">
        <f t="shared" si="2"/>
        <v>15619.2</v>
      </c>
      <c r="P42" s="7838"/>
    </row>
    <row r="43" spans="1:16" x14ac:dyDescent="0.2">
      <c r="A43" s="7839">
        <v>16</v>
      </c>
      <c r="B43" s="7839">
        <v>3.45</v>
      </c>
      <c r="C43" s="7840">
        <v>4</v>
      </c>
      <c r="D43" s="7841">
        <v>16000</v>
      </c>
      <c r="E43" s="7842">
        <f t="shared" si="0"/>
        <v>15619.2</v>
      </c>
      <c r="F43" s="7843">
        <v>48</v>
      </c>
      <c r="G43" s="7844">
        <v>11.45</v>
      </c>
      <c r="H43" s="7840">
        <v>12</v>
      </c>
      <c r="I43" s="7841">
        <v>16000</v>
      </c>
      <c r="J43" s="7842">
        <f t="shared" si="1"/>
        <v>15619.2</v>
      </c>
      <c r="K43" s="7843">
        <v>80</v>
      </c>
      <c r="L43" s="7840">
        <v>19.45</v>
      </c>
      <c r="M43" s="7840">
        <v>20</v>
      </c>
      <c r="N43" s="7841">
        <v>16000</v>
      </c>
      <c r="O43" s="7842">
        <f t="shared" si="2"/>
        <v>15619.2</v>
      </c>
      <c r="P43" s="7845"/>
    </row>
    <row r="44" spans="1:16" x14ac:dyDescent="0.2">
      <c r="A44" s="7846">
        <v>17</v>
      </c>
      <c r="B44" s="7847">
        <v>4</v>
      </c>
      <c r="C44" s="7848">
        <v>4.1500000000000004</v>
      </c>
      <c r="D44" s="7849">
        <v>16000</v>
      </c>
      <c r="E44" s="7850">
        <f t="shared" si="0"/>
        <v>15619.2</v>
      </c>
      <c r="F44" s="7851">
        <v>49</v>
      </c>
      <c r="G44" s="7852">
        <v>12</v>
      </c>
      <c r="H44" s="7853">
        <v>12.15</v>
      </c>
      <c r="I44" s="7849">
        <v>16000</v>
      </c>
      <c r="J44" s="7850">
        <f t="shared" si="1"/>
        <v>15619.2</v>
      </c>
      <c r="K44" s="7851">
        <v>81</v>
      </c>
      <c r="L44" s="7853">
        <v>20</v>
      </c>
      <c r="M44" s="7852">
        <v>20.149999999999999</v>
      </c>
      <c r="N44" s="7849">
        <v>16000</v>
      </c>
      <c r="O44" s="7850">
        <f t="shared" si="2"/>
        <v>15619.2</v>
      </c>
      <c r="P44" s="7854"/>
    </row>
    <row r="45" spans="1:16" x14ac:dyDescent="0.2">
      <c r="A45" s="7855">
        <v>18</v>
      </c>
      <c r="B45" s="7855">
        <v>4.1500000000000004</v>
      </c>
      <c r="C45" s="7856">
        <v>4.3</v>
      </c>
      <c r="D45" s="7857">
        <v>16000</v>
      </c>
      <c r="E45" s="7858">
        <f t="shared" si="0"/>
        <v>15619.2</v>
      </c>
      <c r="F45" s="7859">
        <v>50</v>
      </c>
      <c r="G45" s="7860">
        <v>12.15</v>
      </c>
      <c r="H45" s="7856">
        <v>12.3</v>
      </c>
      <c r="I45" s="7857">
        <v>16000</v>
      </c>
      <c r="J45" s="7858">
        <f t="shared" si="1"/>
        <v>15619.2</v>
      </c>
      <c r="K45" s="7859">
        <v>82</v>
      </c>
      <c r="L45" s="7856">
        <v>20.149999999999999</v>
      </c>
      <c r="M45" s="7860">
        <v>20.3</v>
      </c>
      <c r="N45" s="7857">
        <v>16000</v>
      </c>
      <c r="O45" s="7858">
        <f t="shared" si="2"/>
        <v>15619.2</v>
      </c>
      <c r="P45" s="7861"/>
    </row>
    <row r="46" spans="1:16" x14ac:dyDescent="0.2">
      <c r="A46" s="7862">
        <v>19</v>
      </c>
      <c r="B46" s="7863">
        <v>4.3</v>
      </c>
      <c r="C46" s="7864">
        <v>4.45</v>
      </c>
      <c r="D46" s="7865">
        <v>16000</v>
      </c>
      <c r="E46" s="7866">
        <f t="shared" si="0"/>
        <v>15619.2</v>
      </c>
      <c r="F46" s="7867">
        <v>51</v>
      </c>
      <c r="G46" s="7868">
        <v>12.3</v>
      </c>
      <c r="H46" s="7869">
        <v>12.45</v>
      </c>
      <c r="I46" s="7865">
        <v>16000</v>
      </c>
      <c r="J46" s="7866">
        <f t="shared" si="1"/>
        <v>15619.2</v>
      </c>
      <c r="K46" s="7867">
        <v>83</v>
      </c>
      <c r="L46" s="7869">
        <v>20.3</v>
      </c>
      <c r="M46" s="7868">
        <v>20.45</v>
      </c>
      <c r="N46" s="7865">
        <v>16000</v>
      </c>
      <c r="O46" s="7866">
        <f t="shared" si="2"/>
        <v>15619.2</v>
      </c>
      <c r="P46" s="7870"/>
    </row>
    <row r="47" spans="1:16" x14ac:dyDescent="0.2">
      <c r="A47" s="7871">
        <v>20</v>
      </c>
      <c r="B47" s="7871">
        <v>4.45</v>
      </c>
      <c r="C47" s="7872">
        <v>5</v>
      </c>
      <c r="D47" s="7873">
        <v>16000</v>
      </c>
      <c r="E47" s="7874">
        <f t="shared" si="0"/>
        <v>15619.2</v>
      </c>
      <c r="F47" s="7875">
        <v>52</v>
      </c>
      <c r="G47" s="7876">
        <v>12.45</v>
      </c>
      <c r="H47" s="7872">
        <v>13</v>
      </c>
      <c r="I47" s="7873">
        <v>16000</v>
      </c>
      <c r="J47" s="7874">
        <f t="shared" si="1"/>
        <v>15619.2</v>
      </c>
      <c r="K47" s="7875">
        <v>84</v>
      </c>
      <c r="L47" s="7872">
        <v>20.45</v>
      </c>
      <c r="M47" s="7876">
        <v>21</v>
      </c>
      <c r="N47" s="7873">
        <v>16000</v>
      </c>
      <c r="O47" s="7874">
        <f t="shared" si="2"/>
        <v>15619.2</v>
      </c>
      <c r="P47" s="7877"/>
    </row>
    <row r="48" spans="1:16" x14ac:dyDescent="0.2">
      <c r="A48" s="7878">
        <v>21</v>
      </c>
      <c r="B48" s="7879">
        <v>5</v>
      </c>
      <c r="C48" s="7880">
        <v>5.15</v>
      </c>
      <c r="D48" s="7881">
        <v>16000</v>
      </c>
      <c r="E48" s="7882">
        <f t="shared" si="0"/>
        <v>15619.2</v>
      </c>
      <c r="F48" s="7883">
        <v>53</v>
      </c>
      <c r="G48" s="7879">
        <v>13</v>
      </c>
      <c r="H48" s="7884">
        <v>13.15</v>
      </c>
      <c r="I48" s="7881">
        <v>16000</v>
      </c>
      <c r="J48" s="7882">
        <f t="shared" si="1"/>
        <v>15619.2</v>
      </c>
      <c r="K48" s="7883">
        <v>85</v>
      </c>
      <c r="L48" s="7884">
        <v>21</v>
      </c>
      <c r="M48" s="7879">
        <v>21.15</v>
      </c>
      <c r="N48" s="7881">
        <v>16000</v>
      </c>
      <c r="O48" s="7882">
        <f t="shared" si="2"/>
        <v>15619.2</v>
      </c>
      <c r="P48" s="7885"/>
    </row>
    <row r="49" spans="1:16" x14ac:dyDescent="0.2">
      <c r="A49" s="7886">
        <v>22</v>
      </c>
      <c r="B49" s="7887">
        <v>5.15</v>
      </c>
      <c r="C49" s="7888">
        <v>5.3</v>
      </c>
      <c r="D49" s="7889">
        <v>16000</v>
      </c>
      <c r="E49" s="7890">
        <f t="shared" si="0"/>
        <v>15619.2</v>
      </c>
      <c r="F49" s="7891">
        <v>54</v>
      </c>
      <c r="G49" s="7892">
        <v>13.15</v>
      </c>
      <c r="H49" s="7888">
        <v>13.3</v>
      </c>
      <c r="I49" s="7889">
        <v>16000</v>
      </c>
      <c r="J49" s="7890">
        <f t="shared" si="1"/>
        <v>15619.2</v>
      </c>
      <c r="K49" s="7891">
        <v>86</v>
      </c>
      <c r="L49" s="7888">
        <v>21.15</v>
      </c>
      <c r="M49" s="7892">
        <v>21.3</v>
      </c>
      <c r="N49" s="7889">
        <v>16000</v>
      </c>
      <c r="O49" s="7890">
        <f t="shared" si="2"/>
        <v>15619.2</v>
      </c>
      <c r="P49" s="7893"/>
    </row>
    <row r="50" spans="1:16" x14ac:dyDescent="0.2">
      <c r="A50" s="7894">
        <v>23</v>
      </c>
      <c r="B50" s="7895">
        <v>5.3</v>
      </c>
      <c r="C50" s="7896">
        <v>5.45</v>
      </c>
      <c r="D50" s="7897">
        <v>16000</v>
      </c>
      <c r="E50" s="7898">
        <f t="shared" si="0"/>
        <v>15619.2</v>
      </c>
      <c r="F50" s="7899">
        <v>55</v>
      </c>
      <c r="G50" s="7895">
        <v>13.3</v>
      </c>
      <c r="H50" s="7900">
        <v>13.45</v>
      </c>
      <c r="I50" s="7897">
        <v>16000</v>
      </c>
      <c r="J50" s="7898">
        <f t="shared" si="1"/>
        <v>15619.2</v>
      </c>
      <c r="K50" s="7899">
        <v>87</v>
      </c>
      <c r="L50" s="7900">
        <v>21.3</v>
      </c>
      <c r="M50" s="7895">
        <v>21.45</v>
      </c>
      <c r="N50" s="7897">
        <v>16000</v>
      </c>
      <c r="O50" s="7898">
        <f t="shared" si="2"/>
        <v>15619.2</v>
      </c>
      <c r="P50" s="7901"/>
    </row>
    <row r="51" spans="1:16" x14ac:dyDescent="0.2">
      <c r="A51" s="7902">
        <v>24</v>
      </c>
      <c r="B51" s="7903">
        <v>5.45</v>
      </c>
      <c r="C51" s="7904">
        <v>6</v>
      </c>
      <c r="D51" s="7905">
        <v>16000</v>
      </c>
      <c r="E51" s="7906">
        <f t="shared" si="0"/>
        <v>15619.2</v>
      </c>
      <c r="F51" s="7907">
        <v>56</v>
      </c>
      <c r="G51" s="7908">
        <v>13.45</v>
      </c>
      <c r="H51" s="7904">
        <v>14</v>
      </c>
      <c r="I51" s="7905">
        <v>16000</v>
      </c>
      <c r="J51" s="7906">
        <f t="shared" si="1"/>
        <v>15619.2</v>
      </c>
      <c r="K51" s="7907">
        <v>88</v>
      </c>
      <c r="L51" s="7904">
        <v>21.45</v>
      </c>
      <c r="M51" s="7908">
        <v>22</v>
      </c>
      <c r="N51" s="7905">
        <v>16000</v>
      </c>
      <c r="O51" s="7906">
        <f t="shared" si="2"/>
        <v>15619.2</v>
      </c>
      <c r="P51" s="7909"/>
    </row>
    <row r="52" spans="1:16" x14ac:dyDescent="0.2">
      <c r="A52" s="7910">
        <v>25</v>
      </c>
      <c r="B52" s="7911">
        <v>6</v>
      </c>
      <c r="C52" s="7912">
        <v>6.15</v>
      </c>
      <c r="D52" s="7913">
        <v>16000</v>
      </c>
      <c r="E52" s="7914">
        <f t="shared" si="0"/>
        <v>15619.2</v>
      </c>
      <c r="F52" s="7915">
        <v>57</v>
      </c>
      <c r="G52" s="7911">
        <v>14</v>
      </c>
      <c r="H52" s="7916">
        <v>14.15</v>
      </c>
      <c r="I52" s="7913">
        <v>16000</v>
      </c>
      <c r="J52" s="7914">
        <f t="shared" si="1"/>
        <v>15619.2</v>
      </c>
      <c r="K52" s="7915">
        <v>89</v>
      </c>
      <c r="L52" s="7916">
        <v>22</v>
      </c>
      <c r="M52" s="7911">
        <v>22.15</v>
      </c>
      <c r="N52" s="7913">
        <v>16000</v>
      </c>
      <c r="O52" s="7914">
        <f t="shared" si="2"/>
        <v>15619.2</v>
      </c>
      <c r="P52" s="7917"/>
    </row>
    <row r="53" spans="1:16" x14ac:dyDescent="0.2">
      <c r="A53" s="7918">
        <v>26</v>
      </c>
      <c r="B53" s="7919">
        <v>6.15</v>
      </c>
      <c r="C53" s="7920">
        <v>6.3</v>
      </c>
      <c r="D53" s="7921">
        <v>16000</v>
      </c>
      <c r="E53" s="7922">
        <f t="shared" si="0"/>
        <v>15619.2</v>
      </c>
      <c r="F53" s="7923">
        <v>58</v>
      </c>
      <c r="G53" s="7924">
        <v>14.15</v>
      </c>
      <c r="H53" s="7920">
        <v>14.3</v>
      </c>
      <c r="I53" s="7921">
        <v>16000</v>
      </c>
      <c r="J53" s="7922">
        <f t="shared" si="1"/>
        <v>15619.2</v>
      </c>
      <c r="K53" s="7923">
        <v>90</v>
      </c>
      <c r="L53" s="7920">
        <v>22.15</v>
      </c>
      <c r="M53" s="7924">
        <v>22.3</v>
      </c>
      <c r="N53" s="7921">
        <v>16000</v>
      </c>
      <c r="O53" s="7922">
        <f t="shared" si="2"/>
        <v>15619.2</v>
      </c>
      <c r="P53" s="7925"/>
    </row>
    <row r="54" spans="1:16" x14ac:dyDescent="0.2">
      <c r="A54" s="7926">
        <v>27</v>
      </c>
      <c r="B54" s="7927">
        <v>6.3</v>
      </c>
      <c r="C54" s="7928">
        <v>6.45</v>
      </c>
      <c r="D54" s="7929">
        <v>16000</v>
      </c>
      <c r="E54" s="7930">
        <f t="shared" si="0"/>
        <v>15619.2</v>
      </c>
      <c r="F54" s="7931">
        <v>59</v>
      </c>
      <c r="G54" s="7927">
        <v>14.3</v>
      </c>
      <c r="H54" s="7932">
        <v>14.45</v>
      </c>
      <c r="I54" s="7929">
        <v>16000</v>
      </c>
      <c r="J54" s="7930">
        <f t="shared" si="1"/>
        <v>15619.2</v>
      </c>
      <c r="K54" s="7931">
        <v>91</v>
      </c>
      <c r="L54" s="7932">
        <v>22.3</v>
      </c>
      <c r="M54" s="7927">
        <v>22.45</v>
      </c>
      <c r="N54" s="7929">
        <v>16000</v>
      </c>
      <c r="O54" s="7930">
        <f t="shared" si="2"/>
        <v>15619.2</v>
      </c>
      <c r="P54" s="7933"/>
    </row>
    <row r="55" spans="1:16" x14ac:dyDescent="0.2">
      <c r="A55" s="7934">
        <v>28</v>
      </c>
      <c r="B55" s="7935">
        <v>6.45</v>
      </c>
      <c r="C55" s="7936">
        <v>7</v>
      </c>
      <c r="D55" s="7937">
        <v>16000</v>
      </c>
      <c r="E55" s="7938">
        <f t="shared" si="0"/>
        <v>15619.2</v>
      </c>
      <c r="F55" s="7939">
        <v>60</v>
      </c>
      <c r="G55" s="7940">
        <v>14.45</v>
      </c>
      <c r="H55" s="7940">
        <v>15</v>
      </c>
      <c r="I55" s="7937">
        <v>16000</v>
      </c>
      <c r="J55" s="7938">
        <f t="shared" si="1"/>
        <v>15619.2</v>
      </c>
      <c r="K55" s="7939">
        <v>92</v>
      </c>
      <c r="L55" s="7936">
        <v>22.45</v>
      </c>
      <c r="M55" s="7940">
        <v>23</v>
      </c>
      <c r="N55" s="7937">
        <v>16000</v>
      </c>
      <c r="O55" s="7938">
        <f t="shared" si="2"/>
        <v>15619.2</v>
      </c>
      <c r="P55" s="7941"/>
    </row>
    <row r="56" spans="1:16" x14ac:dyDescent="0.2">
      <c r="A56" s="7942">
        <v>29</v>
      </c>
      <c r="B56" s="7943">
        <v>7</v>
      </c>
      <c r="C56" s="7944">
        <v>7.15</v>
      </c>
      <c r="D56" s="7945">
        <v>16000</v>
      </c>
      <c r="E56" s="7946">
        <f t="shared" si="0"/>
        <v>15619.2</v>
      </c>
      <c r="F56" s="7947">
        <v>61</v>
      </c>
      <c r="G56" s="7943">
        <v>15</v>
      </c>
      <c r="H56" s="7943">
        <v>15.15</v>
      </c>
      <c r="I56" s="7945">
        <v>16000</v>
      </c>
      <c r="J56" s="7946">
        <f t="shared" si="1"/>
        <v>15619.2</v>
      </c>
      <c r="K56" s="7947">
        <v>93</v>
      </c>
      <c r="L56" s="7948">
        <v>23</v>
      </c>
      <c r="M56" s="7943">
        <v>23.15</v>
      </c>
      <c r="N56" s="7945">
        <v>16000</v>
      </c>
      <c r="O56" s="7946">
        <f t="shared" si="2"/>
        <v>15619.2</v>
      </c>
      <c r="P56" s="7949"/>
    </row>
    <row r="57" spans="1:16" x14ac:dyDescent="0.2">
      <c r="A57" s="7950">
        <v>30</v>
      </c>
      <c r="B57" s="7951">
        <v>7.15</v>
      </c>
      <c r="C57" s="7952">
        <v>7.3</v>
      </c>
      <c r="D57" s="7953">
        <v>16000</v>
      </c>
      <c r="E57" s="7954">
        <f t="shared" si="0"/>
        <v>15619.2</v>
      </c>
      <c r="F57" s="7955">
        <v>62</v>
      </c>
      <c r="G57" s="7956">
        <v>15.15</v>
      </c>
      <c r="H57" s="7956">
        <v>15.3</v>
      </c>
      <c r="I57" s="7953">
        <v>16000</v>
      </c>
      <c r="J57" s="7954">
        <f t="shared" si="1"/>
        <v>15619.2</v>
      </c>
      <c r="K57" s="7955">
        <v>94</v>
      </c>
      <c r="L57" s="7956">
        <v>23.15</v>
      </c>
      <c r="M57" s="7956">
        <v>23.3</v>
      </c>
      <c r="N57" s="7953">
        <v>16000</v>
      </c>
      <c r="O57" s="7954">
        <f t="shared" si="2"/>
        <v>15619.2</v>
      </c>
      <c r="P57" s="7957"/>
    </row>
    <row r="58" spans="1:16" x14ac:dyDescent="0.2">
      <c r="A58" s="7958">
        <v>31</v>
      </c>
      <c r="B58" s="7959">
        <v>7.3</v>
      </c>
      <c r="C58" s="7960">
        <v>7.45</v>
      </c>
      <c r="D58" s="7961">
        <v>16000</v>
      </c>
      <c r="E58" s="7962">
        <f t="shared" si="0"/>
        <v>15619.2</v>
      </c>
      <c r="F58" s="7963">
        <v>63</v>
      </c>
      <c r="G58" s="7959">
        <v>15.3</v>
      </c>
      <c r="H58" s="7959">
        <v>15.45</v>
      </c>
      <c r="I58" s="7961">
        <v>16000</v>
      </c>
      <c r="J58" s="7962">
        <f t="shared" si="1"/>
        <v>15619.2</v>
      </c>
      <c r="K58" s="7963">
        <v>95</v>
      </c>
      <c r="L58" s="7959">
        <v>23.3</v>
      </c>
      <c r="M58" s="7959">
        <v>23.45</v>
      </c>
      <c r="N58" s="7961">
        <v>16000</v>
      </c>
      <c r="O58" s="7962">
        <f t="shared" si="2"/>
        <v>15619.2</v>
      </c>
      <c r="P58" s="7964"/>
    </row>
    <row r="59" spans="1:16" x14ac:dyDescent="0.2">
      <c r="A59" s="7965">
        <v>32</v>
      </c>
      <c r="B59" s="7966">
        <v>7.45</v>
      </c>
      <c r="C59" s="7967">
        <v>8</v>
      </c>
      <c r="D59" s="7968">
        <v>16000</v>
      </c>
      <c r="E59" s="7969">
        <f t="shared" si="0"/>
        <v>15619.2</v>
      </c>
      <c r="F59" s="7970">
        <v>64</v>
      </c>
      <c r="G59" s="7971">
        <v>15.45</v>
      </c>
      <c r="H59" s="7971">
        <v>16</v>
      </c>
      <c r="I59" s="7968">
        <v>16000</v>
      </c>
      <c r="J59" s="7969">
        <f t="shared" si="1"/>
        <v>15619.2</v>
      </c>
      <c r="K59" s="7970">
        <v>96</v>
      </c>
      <c r="L59" s="7971">
        <v>23.45</v>
      </c>
      <c r="M59" s="7971">
        <v>24</v>
      </c>
      <c r="N59" s="7968">
        <v>16000</v>
      </c>
      <c r="O59" s="7969">
        <f t="shared" si="2"/>
        <v>15619.2</v>
      </c>
      <c r="P59" s="7972"/>
    </row>
    <row r="60" spans="1:16" x14ac:dyDescent="0.2">
      <c r="A60" s="7973" t="s">
        <v>27</v>
      </c>
      <c r="B60" s="7974"/>
      <c r="C60" s="7974"/>
      <c r="D60" s="7975">
        <f>SUM(D28:D59)</f>
        <v>512000</v>
      </c>
      <c r="E60" s="7976">
        <f>SUM(E28:E59)</f>
        <v>499814.40000000026</v>
      </c>
      <c r="F60" s="7974"/>
      <c r="G60" s="7974"/>
      <c r="H60" s="7974"/>
      <c r="I60" s="7975">
        <f>SUM(I28:I59)</f>
        <v>512000</v>
      </c>
      <c r="J60" s="7977">
        <f>SUM(J28:J59)</f>
        <v>499814.40000000026</v>
      </c>
      <c r="K60" s="7974"/>
      <c r="L60" s="7974"/>
      <c r="M60" s="7974"/>
      <c r="N60" s="7974">
        <f>SUM(N28:N59)</f>
        <v>512000</v>
      </c>
      <c r="O60" s="7977">
        <f>SUM(O28:O59)</f>
        <v>499814.40000000026</v>
      </c>
      <c r="P60" s="7978"/>
    </row>
    <row r="64" spans="1:16" x14ac:dyDescent="0.2">
      <c r="A64" t="s">
        <v>91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7979"/>
      <c r="B66" s="7980"/>
      <c r="C66" s="7980"/>
      <c r="D66" s="7981"/>
      <c r="E66" s="7980"/>
      <c r="F66" s="7980"/>
      <c r="G66" s="7980"/>
      <c r="H66" s="7980"/>
      <c r="I66" s="7981"/>
      <c r="J66" s="7982"/>
      <c r="K66" s="7980"/>
      <c r="L66" s="7980"/>
      <c r="M66" s="7980"/>
      <c r="N66" s="7980"/>
      <c r="O66" s="7980"/>
      <c r="P66" s="7983"/>
    </row>
    <row r="67" spans="1:16" x14ac:dyDescent="0.2">
      <c r="A67" s="7984" t="s">
        <v>28</v>
      </c>
      <c r="B67" s="7985"/>
      <c r="C67" s="7985"/>
      <c r="D67" s="7986"/>
      <c r="E67" s="7987"/>
      <c r="F67" s="7985"/>
      <c r="G67" s="7985"/>
      <c r="H67" s="7987"/>
      <c r="I67" s="7986"/>
      <c r="J67" s="7988"/>
      <c r="K67" s="7985"/>
      <c r="L67" s="7985"/>
      <c r="M67" s="7985"/>
      <c r="N67" s="7985"/>
      <c r="O67" s="7985"/>
      <c r="P67" s="7989"/>
    </row>
    <row r="68" spans="1:16" x14ac:dyDescent="0.2">
      <c r="A68" s="7990"/>
      <c r="B68" s="7991"/>
      <c r="C68" s="7991"/>
      <c r="D68" s="7991"/>
      <c r="E68" s="7991"/>
      <c r="F68" s="7991"/>
      <c r="G68" s="7991"/>
      <c r="H68" s="7991"/>
      <c r="I68" s="7991"/>
      <c r="J68" s="7991"/>
      <c r="K68" s="7991"/>
      <c r="L68" s="7992"/>
      <c r="M68" s="7992"/>
      <c r="N68" s="7992"/>
      <c r="O68" s="7992"/>
      <c r="P68" s="7993"/>
    </row>
    <row r="69" spans="1:16" x14ac:dyDescent="0.2">
      <c r="A69" s="7994"/>
      <c r="B69" s="7995"/>
      <c r="C69" s="7995"/>
      <c r="D69" s="7996"/>
      <c r="E69" s="7997"/>
      <c r="F69" s="7995"/>
      <c r="G69" s="7995"/>
      <c r="H69" s="7997"/>
      <c r="I69" s="7996"/>
      <c r="J69" s="7998"/>
      <c r="K69" s="7995"/>
      <c r="L69" s="7995"/>
      <c r="M69" s="7995"/>
      <c r="N69" s="7995"/>
      <c r="O69" s="7995"/>
      <c r="P69" s="7999"/>
    </row>
    <row r="70" spans="1:16" x14ac:dyDescent="0.2">
      <c r="A70" s="8000"/>
      <c r="B70" s="8001"/>
      <c r="C70" s="8001"/>
      <c r="D70" s="8002"/>
      <c r="E70" s="8003"/>
      <c r="F70" s="8001"/>
      <c r="G70" s="8001"/>
      <c r="H70" s="8003"/>
      <c r="I70" s="8002"/>
      <c r="J70" s="8001"/>
      <c r="K70" s="8001"/>
      <c r="L70" s="8001"/>
      <c r="M70" s="8001"/>
      <c r="N70" s="8001"/>
      <c r="O70" s="8001"/>
      <c r="P70" s="8004"/>
    </row>
    <row r="71" spans="1:16" x14ac:dyDescent="0.2">
      <c r="A71" s="8005"/>
      <c r="B71" s="8006"/>
      <c r="C71" s="8006"/>
      <c r="D71" s="8007"/>
      <c r="E71" s="8008"/>
      <c r="F71" s="8006"/>
      <c r="G71" s="8006"/>
      <c r="H71" s="8008"/>
      <c r="I71" s="8007"/>
      <c r="J71" s="8006"/>
      <c r="K71" s="8006"/>
      <c r="L71" s="8006"/>
      <c r="M71" s="8006"/>
      <c r="N71" s="8006"/>
      <c r="O71" s="8006"/>
      <c r="P71" s="8009"/>
    </row>
    <row r="72" spans="1:16" x14ac:dyDescent="0.2">
      <c r="A72" s="8010"/>
      <c r="B72" s="8011"/>
      <c r="C72" s="8011"/>
      <c r="D72" s="8012"/>
      <c r="E72" s="8013"/>
      <c r="F72" s="8011"/>
      <c r="G72" s="8011"/>
      <c r="H72" s="8013"/>
      <c r="I72" s="8012"/>
      <c r="J72" s="8011"/>
      <c r="K72" s="8011"/>
      <c r="L72" s="8011"/>
      <c r="M72" s="8011" t="s">
        <v>29</v>
      </c>
      <c r="N72" s="8011"/>
      <c r="O72" s="8011"/>
      <c r="P72" s="8014"/>
    </row>
    <row r="73" spans="1:16" x14ac:dyDescent="0.2">
      <c r="A73" s="8015"/>
      <c r="B73" s="8016"/>
      <c r="C73" s="8016"/>
      <c r="D73" s="8017"/>
      <c r="E73" s="8018"/>
      <c r="F73" s="8016"/>
      <c r="G73" s="8016"/>
      <c r="H73" s="8018"/>
      <c r="I73" s="8017"/>
      <c r="J73" s="8016"/>
      <c r="K73" s="8016"/>
      <c r="L73" s="8016"/>
      <c r="M73" s="8016" t="s">
        <v>30</v>
      </c>
      <c r="N73" s="8016"/>
      <c r="O73" s="8016"/>
      <c r="P73" s="8019"/>
    </row>
    <row r="74" spans="1:16" ht="15.75" x14ac:dyDescent="0.25">
      <c r="E74" s="8020"/>
      <c r="H74" s="8020"/>
    </row>
    <row r="75" spans="1:16" ht="15.75" x14ac:dyDescent="0.25">
      <c r="C75" s="8021"/>
      <c r="E75" s="8022"/>
      <c r="H75" s="8022"/>
    </row>
    <row r="76" spans="1:16" ht="15.75" x14ac:dyDescent="0.25">
      <c r="E76" s="8023"/>
      <c r="H76" s="8023"/>
    </row>
    <row r="77" spans="1:16" ht="15.75" x14ac:dyDescent="0.25">
      <c r="E77" s="8024"/>
      <c r="H77" s="8024"/>
    </row>
    <row r="78" spans="1:16" ht="15.75" x14ac:dyDescent="0.25">
      <c r="E78" s="8025"/>
      <c r="H78" s="8025"/>
    </row>
    <row r="79" spans="1:16" ht="15.75" x14ac:dyDescent="0.25">
      <c r="E79" s="8026"/>
      <c r="H79" s="8026"/>
    </row>
    <row r="80" spans="1:16" ht="15.75" x14ac:dyDescent="0.25">
      <c r="E80" s="8027"/>
      <c r="H80" s="8027"/>
    </row>
    <row r="81" spans="5:13" ht="15.75" x14ac:dyDescent="0.25">
      <c r="E81" s="8028"/>
      <c r="H81" s="8028"/>
    </row>
    <row r="82" spans="5:13" ht="15.75" x14ac:dyDescent="0.25">
      <c r="E82" s="8029"/>
      <c r="H82" s="8029"/>
    </row>
    <row r="83" spans="5:13" ht="15.75" x14ac:dyDescent="0.25">
      <c r="E83" s="8030"/>
      <c r="H83" s="8030"/>
    </row>
    <row r="84" spans="5:13" ht="15.75" x14ac:dyDescent="0.25">
      <c r="E84" s="8031"/>
      <c r="H84" s="8031"/>
    </row>
    <row r="85" spans="5:13" ht="15.75" x14ac:dyDescent="0.25">
      <c r="E85" s="8032"/>
      <c r="H85" s="8032"/>
    </row>
    <row r="86" spans="5:13" ht="15.75" x14ac:dyDescent="0.25">
      <c r="E86" s="8033"/>
      <c r="H86" s="8033"/>
    </row>
    <row r="87" spans="5:13" ht="15.75" x14ac:dyDescent="0.25">
      <c r="E87" s="8034"/>
      <c r="H87" s="8034"/>
    </row>
    <row r="88" spans="5:13" ht="15.75" x14ac:dyDescent="0.25">
      <c r="E88" s="8035"/>
      <c r="H88" s="8035"/>
    </row>
    <row r="89" spans="5:13" ht="15.75" x14ac:dyDescent="0.25">
      <c r="E89" s="8036"/>
      <c r="H89" s="8036"/>
    </row>
    <row r="90" spans="5:13" ht="15.75" x14ac:dyDescent="0.25">
      <c r="E90" s="8037"/>
      <c r="H90" s="8037"/>
    </row>
    <row r="91" spans="5:13" ht="15.75" x14ac:dyDescent="0.25">
      <c r="E91" s="8038"/>
      <c r="H91" s="8038"/>
    </row>
    <row r="92" spans="5:13" ht="15.75" x14ac:dyDescent="0.25">
      <c r="E92" s="8039"/>
      <c r="H92" s="8039"/>
    </row>
    <row r="93" spans="5:13" ht="15.75" x14ac:dyDescent="0.25">
      <c r="E93" s="8040"/>
      <c r="H93" s="8040"/>
    </row>
    <row r="94" spans="5:13" ht="15.75" x14ac:dyDescent="0.25">
      <c r="E94" s="8041"/>
      <c r="H94" s="8041"/>
    </row>
    <row r="95" spans="5:13" ht="15.75" x14ac:dyDescent="0.25">
      <c r="E95" s="8042"/>
      <c r="H95" s="8042"/>
    </row>
    <row r="96" spans="5:13" ht="15.75" x14ac:dyDescent="0.25">
      <c r="E96" s="8043"/>
      <c r="H96" s="8043"/>
      <c r="M96" s="8044" t="s">
        <v>8</v>
      </c>
    </row>
    <row r="97" spans="5:14" ht="15.75" x14ac:dyDescent="0.25">
      <c r="E97" s="8045"/>
      <c r="H97" s="8045"/>
    </row>
    <row r="98" spans="5:14" ht="15.75" x14ac:dyDescent="0.25">
      <c r="E98" s="8046"/>
      <c r="H98" s="8046"/>
    </row>
    <row r="99" spans="5:14" ht="15.75" x14ac:dyDescent="0.25">
      <c r="E99" s="8047"/>
      <c r="H99" s="8047"/>
    </row>
    <row r="101" spans="5:14" x14ac:dyDescent="0.2">
      <c r="N101" s="8048"/>
    </row>
    <row r="126" spans="4:4" x14ac:dyDescent="0.2">
      <c r="D126" s="8049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050"/>
      <c r="B1" s="8051"/>
      <c r="C1" s="8051"/>
      <c r="D1" s="8052"/>
      <c r="E1" s="8051"/>
      <c r="F1" s="8051"/>
      <c r="G1" s="8051"/>
      <c r="H1" s="8051"/>
      <c r="I1" s="8052"/>
      <c r="J1" s="8051"/>
      <c r="K1" s="8051"/>
      <c r="L1" s="8051"/>
      <c r="M1" s="8051"/>
      <c r="N1" s="8051"/>
      <c r="O1" s="8051"/>
      <c r="P1" s="8053"/>
    </row>
    <row r="2" spans="1:16" ht="12.75" customHeight="1" x14ac:dyDescent="0.2">
      <c r="A2" s="8054" t="s">
        <v>0</v>
      </c>
      <c r="B2" s="8055"/>
      <c r="C2" s="8055"/>
      <c r="D2" s="8055"/>
      <c r="E2" s="8055"/>
      <c r="F2" s="8055"/>
      <c r="G2" s="8055"/>
      <c r="H2" s="8055"/>
      <c r="I2" s="8055"/>
      <c r="J2" s="8055"/>
      <c r="K2" s="8055"/>
      <c r="L2" s="8055"/>
      <c r="M2" s="8055"/>
      <c r="N2" s="8055"/>
      <c r="O2" s="8055"/>
      <c r="P2" s="8056"/>
    </row>
    <row r="3" spans="1:16" ht="12.75" customHeight="1" x14ac:dyDescent="0.2">
      <c r="A3" s="8057"/>
      <c r="B3" s="8058"/>
      <c r="C3" s="8058"/>
      <c r="D3" s="8058"/>
      <c r="E3" s="8058"/>
      <c r="F3" s="8058"/>
      <c r="G3" s="8058"/>
      <c r="H3" s="8058"/>
      <c r="I3" s="8058"/>
      <c r="J3" s="8058"/>
      <c r="K3" s="8058"/>
      <c r="L3" s="8058"/>
      <c r="M3" s="8058"/>
      <c r="N3" s="8058"/>
      <c r="O3" s="8058"/>
      <c r="P3" s="8059"/>
    </row>
    <row r="4" spans="1:16" ht="12.75" customHeight="1" x14ac:dyDescent="0.2">
      <c r="A4" s="8060" t="s">
        <v>92</v>
      </c>
      <c r="B4" s="8061"/>
      <c r="C4" s="8061"/>
      <c r="D4" s="8061"/>
      <c r="E4" s="8061"/>
      <c r="F4" s="8061"/>
      <c r="G4" s="8061"/>
      <c r="H4" s="8061"/>
      <c r="I4" s="8061"/>
      <c r="J4" s="8062"/>
      <c r="K4" s="8063"/>
      <c r="L4" s="8063"/>
      <c r="M4" s="8063"/>
      <c r="N4" s="8063"/>
      <c r="O4" s="8063"/>
      <c r="P4" s="8064"/>
    </row>
    <row r="5" spans="1:16" ht="12.75" customHeight="1" x14ac:dyDescent="0.2">
      <c r="A5" s="8065"/>
      <c r="B5" s="8066"/>
      <c r="C5" s="8066"/>
      <c r="D5" s="8067"/>
      <c r="E5" s="8066"/>
      <c r="F5" s="8066"/>
      <c r="G5" s="8066"/>
      <c r="H5" s="8066"/>
      <c r="I5" s="8067"/>
      <c r="J5" s="8066"/>
      <c r="K5" s="8066"/>
      <c r="L5" s="8066"/>
      <c r="M5" s="8066"/>
      <c r="N5" s="8066"/>
      <c r="O5" s="8066"/>
      <c r="P5" s="8068"/>
    </row>
    <row r="6" spans="1:16" ht="12.75" customHeight="1" x14ac:dyDescent="0.2">
      <c r="A6" s="8069" t="s">
        <v>2</v>
      </c>
      <c r="B6" s="8070"/>
      <c r="C6" s="8070"/>
      <c r="D6" s="8071"/>
      <c r="E6" s="8070"/>
      <c r="F6" s="8070"/>
      <c r="G6" s="8070"/>
      <c r="H6" s="8070"/>
      <c r="I6" s="8071"/>
      <c r="J6" s="8070"/>
      <c r="K6" s="8070"/>
      <c r="L6" s="8070"/>
      <c r="M6" s="8070"/>
      <c r="N6" s="8070"/>
      <c r="O6" s="8070"/>
      <c r="P6" s="8072"/>
    </row>
    <row r="7" spans="1:16" ht="12.75" customHeight="1" x14ac:dyDescent="0.2">
      <c r="A7" s="8073" t="s">
        <v>3</v>
      </c>
      <c r="B7" s="8074"/>
      <c r="C7" s="8074"/>
      <c r="D7" s="8075"/>
      <c r="E7" s="8074"/>
      <c r="F7" s="8074"/>
      <c r="G7" s="8074"/>
      <c r="H7" s="8074"/>
      <c r="I7" s="8075"/>
      <c r="J7" s="8074"/>
      <c r="K7" s="8074"/>
      <c r="L7" s="8074"/>
      <c r="M7" s="8074"/>
      <c r="N7" s="8074"/>
      <c r="O7" s="8074"/>
      <c r="P7" s="8076"/>
    </row>
    <row r="8" spans="1:16" ht="12.75" customHeight="1" x14ac:dyDescent="0.2">
      <c r="A8" s="8077" t="s">
        <v>4</v>
      </c>
      <c r="B8" s="8078"/>
      <c r="C8" s="8078"/>
      <c r="D8" s="8079"/>
      <c r="E8" s="8078"/>
      <c r="F8" s="8078"/>
      <c r="G8" s="8078"/>
      <c r="H8" s="8078"/>
      <c r="I8" s="8079"/>
      <c r="J8" s="8078"/>
      <c r="K8" s="8078"/>
      <c r="L8" s="8078"/>
      <c r="M8" s="8078"/>
      <c r="N8" s="8078"/>
      <c r="O8" s="8078"/>
      <c r="P8" s="8080"/>
    </row>
    <row r="9" spans="1:16" ht="12.75" customHeight="1" x14ac:dyDescent="0.2">
      <c r="A9" s="8081" t="s">
        <v>5</v>
      </c>
      <c r="B9" s="8082"/>
      <c r="C9" s="8082"/>
      <c r="D9" s="8083"/>
      <c r="E9" s="8082"/>
      <c r="F9" s="8082"/>
      <c r="G9" s="8082"/>
      <c r="H9" s="8082"/>
      <c r="I9" s="8083"/>
      <c r="J9" s="8082"/>
      <c r="K9" s="8082"/>
      <c r="L9" s="8082"/>
      <c r="M9" s="8082"/>
      <c r="N9" s="8082"/>
      <c r="O9" s="8082"/>
      <c r="P9" s="8084"/>
    </row>
    <row r="10" spans="1:16" ht="12.75" customHeight="1" x14ac:dyDescent="0.2">
      <c r="A10" s="8085" t="s">
        <v>6</v>
      </c>
      <c r="B10" s="8086"/>
      <c r="C10" s="8086"/>
      <c r="D10" s="8087"/>
      <c r="E10" s="8086"/>
      <c r="F10" s="8086"/>
      <c r="G10" s="8086"/>
      <c r="H10" s="8086"/>
      <c r="I10" s="8087"/>
      <c r="J10" s="8086"/>
      <c r="K10" s="8086"/>
      <c r="L10" s="8086"/>
      <c r="M10" s="8086"/>
      <c r="N10" s="8086"/>
      <c r="O10" s="8086"/>
      <c r="P10" s="8088"/>
    </row>
    <row r="11" spans="1:16" ht="12.75" customHeight="1" x14ac:dyDescent="0.2">
      <c r="A11" s="8089"/>
      <c r="B11" s="8090"/>
      <c r="C11" s="8090"/>
      <c r="D11" s="8091"/>
      <c r="E11" s="8090"/>
      <c r="F11" s="8090"/>
      <c r="G11" s="8092"/>
      <c r="H11" s="8090"/>
      <c r="I11" s="8091"/>
      <c r="J11" s="8090"/>
      <c r="K11" s="8090"/>
      <c r="L11" s="8090"/>
      <c r="M11" s="8090"/>
      <c r="N11" s="8090"/>
      <c r="O11" s="8090"/>
      <c r="P11" s="8093"/>
    </row>
    <row r="12" spans="1:16" ht="12.75" customHeight="1" x14ac:dyDescent="0.2">
      <c r="A12" s="8094" t="s">
        <v>93</v>
      </c>
      <c r="B12" s="8095"/>
      <c r="C12" s="8095"/>
      <c r="D12" s="8096"/>
      <c r="E12" s="8095" t="s">
        <v>8</v>
      </c>
      <c r="F12" s="8095"/>
      <c r="G12" s="8095"/>
      <c r="H12" s="8095"/>
      <c r="I12" s="8096"/>
      <c r="J12" s="8095"/>
      <c r="K12" s="8095"/>
      <c r="L12" s="8095"/>
      <c r="M12" s="8095"/>
      <c r="N12" s="8097" t="s">
        <v>94</v>
      </c>
      <c r="O12" s="8095"/>
      <c r="P12" s="8098"/>
    </row>
    <row r="13" spans="1:16" ht="12.75" customHeight="1" x14ac:dyDescent="0.2">
      <c r="A13" s="8099"/>
      <c r="B13" s="8100"/>
      <c r="C13" s="8100"/>
      <c r="D13" s="8101"/>
      <c r="E13" s="8100"/>
      <c r="F13" s="8100"/>
      <c r="G13" s="8100"/>
      <c r="H13" s="8100"/>
      <c r="I13" s="8101"/>
      <c r="J13" s="8100"/>
      <c r="K13" s="8100"/>
      <c r="L13" s="8100"/>
      <c r="M13" s="8100"/>
      <c r="N13" s="8100"/>
      <c r="O13" s="8100"/>
      <c r="P13" s="8102"/>
    </row>
    <row r="14" spans="1:16" ht="12.75" customHeight="1" x14ac:dyDescent="0.2">
      <c r="A14" s="8103" t="s">
        <v>10</v>
      </c>
      <c r="B14" s="8104"/>
      <c r="C14" s="8104"/>
      <c r="D14" s="8105"/>
      <c r="E14" s="8104"/>
      <c r="F14" s="8104"/>
      <c r="G14" s="8104"/>
      <c r="H14" s="8104"/>
      <c r="I14" s="8105"/>
      <c r="J14" s="8104"/>
      <c r="K14" s="8104"/>
      <c r="L14" s="8104"/>
      <c r="M14" s="8104"/>
      <c r="N14" s="8106"/>
      <c r="O14" s="8107"/>
      <c r="P14" s="8108"/>
    </row>
    <row r="15" spans="1:16" ht="12.75" customHeight="1" x14ac:dyDescent="0.2">
      <c r="A15" s="8109"/>
      <c r="B15" s="8110"/>
      <c r="C15" s="8110"/>
      <c r="D15" s="8111"/>
      <c r="E15" s="8110"/>
      <c r="F15" s="8110"/>
      <c r="G15" s="8110"/>
      <c r="H15" s="8110"/>
      <c r="I15" s="8111"/>
      <c r="J15" s="8110"/>
      <c r="K15" s="8110"/>
      <c r="L15" s="8110"/>
      <c r="M15" s="8110"/>
      <c r="N15" s="8112" t="s">
        <v>11</v>
      </c>
      <c r="O15" s="8113" t="s">
        <v>12</v>
      </c>
      <c r="P15" s="8114"/>
    </row>
    <row r="16" spans="1:16" ht="12.75" customHeight="1" x14ac:dyDescent="0.2">
      <c r="A16" s="8115" t="s">
        <v>13</v>
      </c>
      <c r="B16" s="8116"/>
      <c r="C16" s="8116"/>
      <c r="D16" s="8117"/>
      <c r="E16" s="8116"/>
      <c r="F16" s="8116"/>
      <c r="G16" s="8116"/>
      <c r="H16" s="8116"/>
      <c r="I16" s="8117"/>
      <c r="J16" s="8116"/>
      <c r="K16" s="8116"/>
      <c r="L16" s="8116"/>
      <c r="M16" s="8116"/>
      <c r="N16" s="8118"/>
      <c r="O16" s="8119"/>
      <c r="P16" s="8119"/>
    </row>
    <row r="17" spans="1:47" ht="12.75" customHeight="1" x14ac:dyDescent="0.2">
      <c r="A17" s="8120" t="s">
        <v>14</v>
      </c>
      <c r="B17" s="8121"/>
      <c r="C17" s="8121"/>
      <c r="D17" s="8122"/>
      <c r="E17" s="8121"/>
      <c r="F17" s="8121"/>
      <c r="G17" s="8121"/>
      <c r="H17" s="8121"/>
      <c r="I17" s="8122"/>
      <c r="J17" s="8121"/>
      <c r="K17" s="8121"/>
      <c r="L17" s="8121"/>
      <c r="M17" s="8121"/>
      <c r="N17" s="8123" t="s">
        <v>15</v>
      </c>
      <c r="O17" s="8124" t="s">
        <v>16</v>
      </c>
      <c r="P17" s="8125"/>
    </row>
    <row r="18" spans="1:47" ht="12.75" customHeight="1" x14ac:dyDescent="0.2">
      <c r="A18" s="8126"/>
      <c r="B18" s="8127"/>
      <c r="C18" s="8127"/>
      <c r="D18" s="8128"/>
      <c r="E18" s="8127"/>
      <c r="F18" s="8127"/>
      <c r="G18" s="8127"/>
      <c r="H18" s="8127"/>
      <c r="I18" s="8128"/>
      <c r="J18" s="8127"/>
      <c r="K18" s="8127"/>
      <c r="L18" s="8127"/>
      <c r="M18" s="8127"/>
      <c r="N18" s="8129"/>
      <c r="O18" s="8130"/>
      <c r="P18" s="8131" t="s">
        <v>8</v>
      </c>
    </row>
    <row r="19" spans="1:47" ht="12.75" customHeight="1" x14ac:dyDescent="0.2">
      <c r="A19" s="8132"/>
      <c r="B19" s="8133"/>
      <c r="C19" s="8133"/>
      <c r="D19" s="8134"/>
      <c r="E19" s="8133"/>
      <c r="F19" s="8133"/>
      <c r="G19" s="8133"/>
      <c r="H19" s="8133"/>
      <c r="I19" s="8134"/>
      <c r="J19" s="8133"/>
      <c r="K19" s="8135"/>
      <c r="L19" s="8133" t="s">
        <v>17</v>
      </c>
      <c r="M19" s="8133"/>
      <c r="N19" s="8136"/>
      <c r="O19" s="8137"/>
      <c r="P19" s="8138"/>
      <c r="AU19" s="8139"/>
    </row>
    <row r="20" spans="1:47" ht="12.75" customHeight="1" x14ac:dyDescent="0.2">
      <c r="A20" s="8140"/>
      <c r="B20" s="8141"/>
      <c r="C20" s="8141"/>
      <c r="D20" s="8142"/>
      <c r="E20" s="8141"/>
      <c r="F20" s="8141"/>
      <c r="G20" s="8141"/>
      <c r="H20" s="8141"/>
      <c r="I20" s="8142"/>
      <c r="J20" s="8141"/>
      <c r="K20" s="8141"/>
      <c r="L20" s="8141"/>
      <c r="M20" s="8141"/>
      <c r="N20" s="8143"/>
      <c r="O20" s="8144"/>
      <c r="P20" s="8145"/>
    </row>
    <row r="21" spans="1:47" ht="12.75" customHeight="1" x14ac:dyDescent="0.2">
      <c r="A21" s="8146"/>
      <c r="B21" s="8147"/>
      <c r="C21" s="8148"/>
      <c r="D21" s="8148"/>
      <c r="E21" s="8147"/>
      <c r="F21" s="8147"/>
      <c r="G21" s="8147"/>
      <c r="H21" s="8147" t="s">
        <v>8</v>
      </c>
      <c r="I21" s="8149"/>
      <c r="J21" s="8147"/>
      <c r="K21" s="8147"/>
      <c r="L21" s="8147"/>
      <c r="M21" s="8147"/>
      <c r="N21" s="8150"/>
      <c r="O21" s="8151"/>
      <c r="P21" s="8152"/>
    </row>
    <row r="22" spans="1:47" ht="12.75" customHeight="1" x14ac:dyDescent="0.2">
      <c r="A22" s="8153"/>
      <c r="B22" s="8154"/>
      <c r="C22" s="8154"/>
      <c r="D22" s="8155"/>
      <c r="E22" s="8154"/>
      <c r="F22" s="8154"/>
      <c r="G22" s="8154"/>
      <c r="H22" s="8154"/>
      <c r="I22" s="8155"/>
      <c r="J22" s="8154"/>
      <c r="K22" s="8154"/>
      <c r="L22" s="8154"/>
      <c r="M22" s="8154"/>
      <c r="N22" s="8154"/>
      <c r="O22" s="8154"/>
      <c r="P22" s="8156"/>
    </row>
    <row r="23" spans="1:47" ht="12.75" customHeight="1" x14ac:dyDescent="0.2">
      <c r="A23" s="8157" t="s">
        <v>18</v>
      </c>
      <c r="B23" s="8158"/>
      <c r="C23" s="8158"/>
      <c r="D23" s="8159"/>
      <c r="E23" s="8160" t="s">
        <v>19</v>
      </c>
      <c r="F23" s="8160"/>
      <c r="G23" s="8160"/>
      <c r="H23" s="8160"/>
      <c r="I23" s="8160"/>
      <c r="J23" s="8160"/>
      <c r="K23" s="8160"/>
      <c r="L23" s="8160"/>
      <c r="M23" s="8158"/>
      <c r="N23" s="8158"/>
      <c r="O23" s="8158"/>
      <c r="P23" s="8161"/>
    </row>
    <row r="24" spans="1:47" x14ac:dyDescent="0.25">
      <c r="A24" s="8162"/>
      <c r="B24" s="8163"/>
      <c r="C24" s="8163"/>
      <c r="D24" s="8164"/>
      <c r="E24" s="8165" t="s">
        <v>20</v>
      </c>
      <c r="F24" s="8165"/>
      <c r="G24" s="8165"/>
      <c r="H24" s="8165"/>
      <c r="I24" s="8165"/>
      <c r="J24" s="8165"/>
      <c r="K24" s="8165"/>
      <c r="L24" s="8165"/>
      <c r="M24" s="8163"/>
      <c r="N24" s="8163"/>
      <c r="O24" s="8163"/>
      <c r="P24" s="8166"/>
    </row>
    <row r="25" spans="1:47" ht="12.75" customHeight="1" x14ac:dyDescent="0.2">
      <c r="A25" s="8167"/>
      <c r="B25" s="8168" t="s">
        <v>21</v>
      </c>
      <c r="C25" s="8169"/>
      <c r="D25" s="8169"/>
      <c r="E25" s="8169"/>
      <c r="F25" s="8169"/>
      <c r="G25" s="8169"/>
      <c r="H25" s="8169"/>
      <c r="I25" s="8169"/>
      <c r="J25" s="8169"/>
      <c r="K25" s="8169"/>
      <c r="L25" s="8169"/>
      <c r="M25" s="8169"/>
      <c r="N25" s="8169"/>
      <c r="O25" s="8170"/>
      <c r="P25" s="8171"/>
    </row>
    <row r="26" spans="1:47" ht="12.75" customHeight="1" x14ac:dyDescent="0.2">
      <c r="A26" s="8172" t="s">
        <v>22</v>
      </c>
      <c r="B26" s="8173" t="s">
        <v>23</v>
      </c>
      <c r="C26" s="8173"/>
      <c r="D26" s="8172" t="s">
        <v>24</v>
      </c>
      <c r="E26" s="8172" t="s">
        <v>25</v>
      </c>
      <c r="F26" s="8172" t="s">
        <v>22</v>
      </c>
      <c r="G26" s="8173" t="s">
        <v>23</v>
      </c>
      <c r="H26" s="8173"/>
      <c r="I26" s="8172" t="s">
        <v>24</v>
      </c>
      <c r="J26" s="8172" t="s">
        <v>25</v>
      </c>
      <c r="K26" s="8172" t="s">
        <v>22</v>
      </c>
      <c r="L26" s="8173" t="s">
        <v>23</v>
      </c>
      <c r="M26" s="8173"/>
      <c r="N26" s="8174" t="s">
        <v>24</v>
      </c>
      <c r="O26" s="8172" t="s">
        <v>25</v>
      </c>
      <c r="P26" s="8175"/>
    </row>
    <row r="27" spans="1:47" ht="12.75" customHeight="1" x14ac:dyDescent="0.2">
      <c r="A27" s="8176"/>
      <c r="B27" s="8177" t="s">
        <v>26</v>
      </c>
      <c r="C27" s="8177" t="s">
        <v>2</v>
      </c>
      <c r="D27" s="8176"/>
      <c r="E27" s="8176"/>
      <c r="F27" s="8176"/>
      <c r="G27" s="8177" t="s">
        <v>26</v>
      </c>
      <c r="H27" s="8177" t="s">
        <v>2</v>
      </c>
      <c r="I27" s="8176"/>
      <c r="J27" s="8176"/>
      <c r="K27" s="8176"/>
      <c r="L27" s="8177" t="s">
        <v>26</v>
      </c>
      <c r="M27" s="8177" t="s">
        <v>2</v>
      </c>
      <c r="N27" s="8178"/>
      <c r="O27" s="8176"/>
      <c r="P27" s="8179"/>
    </row>
    <row r="28" spans="1:47" ht="12.75" customHeight="1" x14ac:dyDescent="0.2">
      <c r="A28" s="8180">
        <v>1</v>
      </c>
      <c r="B28" s="8181">
        <v>0</v>
      </c>
      <c r="C28" s="8182">
        <v>0.15</v>
      </c>
      <c r="D28" s="8183">
        <v>16000</v>
      </c>
      <c r="E28" s="8184">
        <f t="shared" ref="E28:E59" si="0">D28*(100-2.38)/100</f>
        <v>15619.2</v>
      </c>
      <c r="F28" s="8185">
        <v>33</v>
      </c>
      <c r="G28" s="8186">
        <v>8</v>
      </c>
      <c r="H28" s="8186">
        <v>8.15</v>
      </c>
      <c r="I28" s="8183">
        <v>16000</v>
      </c>
      <c r="J28" s="8184">
        <f t="shared" ref="J28:J59" si="1">I28*(100-2.38)/100</f>
        <v>15619.2</v>
      </c>
      <c r="K28" s="8185">
        <v>65</v>
      </c>
      <c r="L28" s="8186">
        <v>16</v>
      </c>
      <c r="M28" s="8186">
        <v>16.149999999999999</v>
      </c>
      <c r="N28" s="8183">
        <v>16000</v>
      </c>
      <c r="O28" s="8184">
        <f t="shared" ref="O28:O59" si="2">N28*(100-2.38)/100</f>
        <v>15619.2</v>
      </c>
      <c r="P28" s="8187"/>
    </row>
    <row r="29" spans="1:47" ht="12.75" customHeight="1" x14ac:dyDescent="0.2">
      <c r="A29" s="8188">
        <v>2</v>
      </c>
      <c r="B29" s="8188">
        <v>0.15</v>
      </c>
      <c r="C29" s="8189">
        <v>0.3</v>
      </c>
      <c r="D29" s="8190">
        <v>16000</v>
      </c>
      <c r="E29" s="8191">
        <f t="shared" si="0"/>
        <v>15619.2</v>
      </c>
      <c r="F29" s="8192">
        <v>34</v>
      </c>
      <c r="G29" s="8193">
        <v>8.15</v>
      </c>
      <c r="H29" s="8193">
        <v>8.3000000000000007</v>
      </c>
      <c r="I29" s="8190">
        <v>16000</v>
      </c>
      <c r="J29" s="8191">
        <f t="shared" si="1"/>
        <v>15619.2</v>
      </c>
      <c r="K29" s="8192">
        <v>66</v>
      </c>
      <c r="L29" s="8193">
        <v>16.149999999999999</v>
      </c>
      <c r="M29" s="8193">
        <v>16.3</v>
      </c>
      <c r="N29" s="8190">
        <v>16000</v>
      </c>
      <c r="O29" s="8191">
        <f t="shared" si="2"/>
        <v>15619.2</v>
      </c>
      <c r="P29" s="8194"/>
    </row>
    <row r="30" spans="1:47" ht="12.75" customHeight="1" x14ac:dyDescent="0.2">
      <c r="A30" s="8195">
        <v>3</v>
      </c>
      <c r="B30" s="8196">
        <v>0.3</v>
      </c>
      <c r="C30" s="8197">
        <v>0.45</v>
      </c>
      <c r="D30" s="8198">
        <v>16000</v>
      </c>
      <c r="E30" s="8199">
        <f t="shared" si="0"/>
        <v>15619.2</v>
      </c>
      <c r="F30" s="8200">
        <v>35</v>
      </c>
      <c r="G30" s="8201">
        <v>8.3000000000000007</v>
      </c>
      <c r="H30" s="8201">
        <v>8.4499999999999993</v>
      </c>
      <c r="I30" s="8198">
        <v>16000</v>
      </c>
      <c r="J30" s="8199">
        <f t="shared" si="1"/>
        <v>15619.2</v>
      </c>
      <c r="K30" s="8200">
        <v>67</v>
      </c>
      <c r="L30" s="8201">
        <v>16.3</v>
      </c>
      <c r="M30" s="8201">
        <v>16.45</v>
      </c>
      <c r="N30" s="8198">
        <v>16000</v>
      </c>
      <c r="O30" s="8199">
        <f t="shared" si="2"/>
        <v>15619.2</v>
      </c>
      <c r="P30" s="8202"/>
      <c r="V30" s="8203"/>
    </row>
    <row r="31" spans="1:47" ht="12.75" customHeight="1" x14ac:dyDescent="0.2">
      <c r="A31" s="8204">
        <v>4</v>
      </c>
      <c r="B31" s="8204">
        <v>0.45</v>
      </c>
      <c r="C31" s="8205">
        <v>1</v>
      </c>
      <c r="D31" s="8206">
        <v>16000</v>
      </c>
      <c r="E31" s="8207">
        <f t="shared" si="0"/>
        <v>15619.2</v>
      </c>
      <c r="F31" s="8208">
        <v>36</v>
      </c>
      <c r="G31" s="8205">
        <v>8.4499999999999993</v>
      </c>
      <c r="H31" s="8205">
        <v>9</v>
      </c>
      <c r="I31" s="8206">
        <v>16000</v>
      </c>
      <c r="J31" s="8207">
        <f t="shared" si="1"/>
        <v>15619.2</v>
      </c>
      <c r="K31" s="8208">
        <v>68</v>
      </c>
      <c r="L31" s="8205">
        <v>16.45</v>
      </c>
      <c r="M31" s="8205">
        <v>17</v>
      </c>
      <c r="N31" s="8206">
        <v>16000</v>
      </c>
      <c r="O31" s="8207">
        <f t="shared" si="2"/>
        <v>15619.2</v>
      </c>
      <c r="P31" s="8209"/>
    </row>
    <row r="32" spans="1:47" ht="12.75" customHeight="1" x14ac:dyDescent="0.2">
      <c r="A32" s="8210">
        <v>5</v>
      </c>
      <c r="B32" s="8211">
        <v>1</v>
      </c>
      <c r="C32" s="8212">
        <v>1.1499999999999999</v>
      </c>
      <c r="D32" s="8213">
        <v>16000</v>
      </c>
      <c r="E32" s="8214">
        <f t="shared" si="0"/>
        <v>15619.2</v>
      </c>
      <c r="F32" s="8215">
        <v>37</v>
      </c>
      <c r="G32" s="8211">
        <v>9</v>
      </c>
      <c r="H32" s="8211">
        <v>9.15</v>
      </c>
      <c r="I32" s="8213">
        <v>16000</v>
      </c>
      <c r="J32" s="8214">
        <f t="shared" si="1"/>
        <v>15619.2</v>
      </c>
      <c r="K32" s="8215">
        <v>69</v>
      </c>
      <c r="L32" s="8211">
        <v>17</v>
      </c>
      <c r="M32" s="8211">
        <v>17.149999999999999</v>
      </c>
      <c r="N32" s="8213">
        <v>16000</v>
      </c>
      <c r="O32" s="8214">
        <f t="shared" si="2"/>
        <v>15619.2</v>
      </c>
      <c r="P32" s="8216"/>
      <c r="AQ32" s="8213"/>
    </row>
    <row r="33" spans="1:16" ht="12.75" customHeight="1" x14ac:dyDescent="0.2">
      <c r="A33" s="8217">
        <v>6</v>
      </c>
      <c r="B33" s="8218">
        <v>1.1499999999999999</v>
      </c>
      <c r="C33" s="8219">
        <v>1.3</v>
      </c>
      <c r="D33" s="8220">
        <v>16000</v>
      </c>
      <c r="E33" s="8221">
        <f t="shared" si="0"/>
        <v>15619.2</v>
      </c>
      <c r="F33" s="8222">
        <v>38</v>
      </c>
      <c r="G33" s="8219">
        <v>9.15</v>
      </c>
      <c r="H33" s="8219">
        <v>9.3000000000000007</v>
      </c>
      <c r="I33" s="8220">
        <v>16000</v>
      </c>
      <c r="J33" s="8221">
        <f t="shared" si="1"/>
        <v>15619.2</v>
      </c>
      <c r="K33" s="8222">
        <v>70</v>
      </c>
      <c r="L33" s="8219">
        <v>17.149999999999999</v>
      </c>
      <c r="M33" s="8219">
        <v>17.3</v>
      </c>
      <c r="N33" s="8220">
        <v>16000</v>
      </c>
      <c r="O33" s="8221">
        <f t="shared" si="2"/>
        <v>15619.2</v>
      </c>
      <c r="P33" s="8223"/>
    </row>
    <row r="34" spans="1:16" x14ac:dyDescent="0.2">
      <c r="A34" s="8224">
        <v>7</v>
      </c>
      <c r="B34" s="8225">
        <v>1.3</v>
      </c>
      <c r="C34" s="8226">
        <v>1.45</v>
      </c>
      <c r="D34" s="8227">
        <v>16000</v>
      </c>
      <c r="E34" s="8228">
        <f t="shared" si="0"/>
        <v>15619.2</v>
      </c>
      <c r="F34" s="8229">
        <v>39</v>
      </c>
      <c r="G34" s="8230">
        <v>9.3000000000000007</v>
      </c>
      <c r="H34" s="8230">
        <v>9.4499999999999993</v>
      </c>
      <c r="I34" s="8227">
        <v>16000</v>
      </c>
      <c r="J34" s="8228">
        <f t="shared" si="1"/>
        <v>15619.2</v>
      </c>
      <c r="K34" s="8229">
        <v>71</v>
      </c>
      <c r="L34" s="8230">
        <v>17.3</v>
      </c>
      <c r="M34" s="8230">
        <v>17.45</v>
      </c>
      <c r="N34" s="8227">
        <v>16000</v>
      </c>
      <c r="O34" s="8228">
        <f t="shared" si="2"/>
        <v>15619.2</v>
      </c>
      <c r="P34" s="8231"/>
    </row>
    <row r="35" spans="1:16" x14ac:dyDescent="0.2">
      <c r="A35" s="8232">
        <v>8</v>
      </c>
      <c r="B35" s="8232">
        <v>1.45</v>
      </c>
      <c r="C35" s="8233">
        <v>2</v>
      </c>
      <c r="D35" s="8234">
        <v>16000</v>
      </c>
      <c r="E35" s="8235">
        <f t="shared" si="0"/>
        <v>15619.2</v>
      </c>
      <c r="F35" s="8236">
        <v>40</v>
      </c>
      <c r="G35" s="8233">
        <v>9.4499999999999993</v>
      </c>
      <c r="H35" s="8233">
        <v>10</v>
      </c>
      <c r="I35" s="8234">
        <v>16000</v>
      </c>
      <c r="J35" s="8235">
        <f t="shared" si="1"/>
        <v>15619.2</v>
      </c>
      <c r="K35" s="8236">
        <v>72</v>
      </c>
      <c r="L35" s="8237">
        <v>17.45</v>
      </c>
      <c r="M35" s="8233">
        <v>18</v>
      </c>
      <c r="N35" s="8234">
        <v>16000</v>
      </c>
      <c r="O35" s="8235">
        <f t="shared" si="2"/>
        <v>15619.2</v>
      </c>
      <c r="P35" s="8238"/>
    </row>
    <row r="36" spans="1:16" x14ac:dyDescent="0.2">
      <c r="A36" s="8239">
        <v>9</v>
      </c>
      <c r="B36" s="8240">
        <v>2</v>
      </c>
      <c r="C36" s="8241">
        <v>2.15</v>
      </c>
      <c r="D36" s="8242">
        <v>16000</v>
      </c>
      <c r="E36" s="8243">
        <f t="shared" si="0"/>
        <v>15619.2</v>
      </c>
      <c r="F36" s="8244">
        <v>41</v>
      </c>
      <c r="G36" s="8245">
        <v>10</v>
      </c>
      <c r="H36" s="8246">
        <v>10.15</v>
      </c>
      <c r="I36" s="8242">
        <v>16000</v>
      </c>
      <c r="J36" s="8243">
        <f t="shared" si="1"/>
        <v>15619.2</v>
      </c>
      <c r="K36" s="8244">
        <v>73</v>
      </c>
      <c r="L36" s="8246">
        <v>18</v>
      </c>
      <c r="M36" s="8245">
        <v>18.149999999999999</v>
      </c>
      <c r="N36" s="8242">
        <v>16000</v>
      </c>
      <c r="O36" s="8243">
        <f t="shared" si="2"/>
        <v>15619.2</v>
      </c>
      <c r="P36" s="8247"/>
    </row>
    <row r="37" spans="1:16" x14ac:dyDescent="0.2">
      <c r="A37" s="8248">
        <v>10</v>
      </c>
      <c r="B37" s="8248">
        <v>2.15</v>
      </c>
      <c r="C37" s="8249">
        <v>2.2999999999999998</v>
      </c>
      <c r="D37" s="8250">
        <v>16000</v>
      </c>
      <c r="E37" s="8251">
        <f t="shared" si="0"/>
        <v>15619.2</v>
      </c>
      <c r="F37" s="8252">
        <v>42</v>
      </c>
      <c r="G37" s="8249">
        <v>10.15</v>
      </c>
      <c r="H37" s="8253">
        <v>10.3</v>
      </c>
      <c r="I37" s="8250">
        <v>16000</v>
      </c>
      <c r="J37" s="8251">
        <f t="shared" si="1"/>
        <v>15619.2</v>
      </c>
      <c r="K37" s="8252">
        <v>74</v>
      </c>
      <c r="L37" s="8253">
        <v>18.149999999999999</v>
      </c>
      <c r="M37" s="8249">
        <v>18.3</v>
      </c>
      <c r="N37" s="8250">
        <v>16000</v>
      </c>
      <c r="O37" s="8251">
        <f t="shared" si="2"/>
        <v>15619.2</v>
      </c>
      <c r="P37" s="8254"/>
    </row>
    <row r="38" spans="1:16" x14ac:dyDescent="0.2">
      <c r="A38" s="8255">
        <v>11</v>
      </c>
      <c r="B38" s="8256">
        <v>2.2999999999999998</v>
      </c>
      <c r="C38" s="8257">
        <v>2.4500000000000002</v>
      </c>
      <c r="D38" s="8258">
        <v>16000</v>
      </c>
      <c r="E38" s="8259">
        <f t="shared" si="0"/>
        <v>15619.2</v>
      </c>
      <c r="F38" s="8260">
        <v>43</v>
      </c>
      <c r="G38" s="8261">
        <v>10.3</v>
      </c>
      <c r="H38" s="8262">
        <v>10.45</v>
      </c>
      <c r="I38" s="8258">
        <v>16000</v>
      </c>
      <c r="J38" s="8259">
        <f t="shared" si="1"/>
        <v>15619.2</v>
      </c>
      <c r="K38" s="8260">
        <v>75</v>
      </c>
      <c r="L38" s="8262">
        <v>18.3</v>
      </c>
      <c r="M38" s="8261">
        <v>18.45</v>
      </c>
      <c r="N38" s="8258">
        <v>16000</v>
      </c>
      <c r="O38" s="8259">
        <f t="shared" si="2"/>
        <v>15619.2</v>
      </c>
      <c r="P38" s="8263"/>
    </row>
    <row r="39" spans="1:16" x14ac:dyDescent="0.2">
      <c r="A39" s="8264">
        <v>12</v>
      </c>
      <c r="B39" s="8264">
        <v>2.4500000000000002</v>
      </c>
      <c r="C39" s="8265">
        <v>3</v>
      </c>
      <c r="D39" s="8266">
        <v>16000</v>
      </c>
      <c r="E39" s="8267">
        <f t="shared" si="0"/>
        <v>15619.2</v>
      </c>
      <c r="F39" s="8268">
        <v>44</v>
      </c>
      <c r="G39" s="8265">
        <v>10.45</v>
      </c>
      <c r="H39" s="8269">
        <v>11</v>
      </c>
      <c r="I39" s="8266">
        <v>16000</v>
      </c>
      <c r="J39" s="8267">
        <f t="shared" si="1"/>
        <v>15619.2</v>
      </c>
      <c r="K39" s="8268">
        <v>76</v>
      </c>
      <c r="L39" s="8269">
        <v>18.45</v>
      </c>
      <c r="M39" s="8265">
        <v>19</v>
      </c>
      <c r="N39" s="8266">
        <v>16000</v>
      </c>
      <c r="O39" s="8267">
        <f t="shared" si="2"/>
        <v>15619.2</v>
      </c>
      <c r="P39" s="8270"/>
    </row>
    <row r="40" spans="1:16" x14ac:dyDescent="0.2">
      <c r="A40" s="8271">
        <v>13</v>
      </c>
      <c r="B40" s="8272">
        <v>3</v>
      </c>
      <c r="C40" s="8273">
        <v>3.15</v>
      </c>
      <c r="D40" s="8274">
        <v>16000</v>
      </c>
      <c r="E40" s="8275">
        <f t="shared" si="0"/>
        <v>15619.2</v>
      </c>
      <c r="F40" s="8276">
        <v>45</v>
      </c>
      <c r="G40" s="8277">
        <v>11</v>
      </c>
      <c r="H40" s="8278">
        <v>11.15</v>
      </c>
      <c r="I40" s="8274">
        <v>16000</v>
      </c>
      <c r="J40" s="8275">
        <f t="shared" si="1"/>
        <v>15619.2</v>
      </c>
      <c r="K40" s="8276">
        <v>77</v>
      </c>
      <c r="L40" s="8278">
        <v>19</v>
      </c>
      <c r="M40" s="8277">
        <v>19.149999999999999</v>
      </c>
      <c r="N40" s="8274">
        <v>16000</v>
      </c>
      <c r="O40" s="8275">
        <f t="shared" si="2"/>
        <v>15619.2</v>
      </c>
      <c r="P40" s="8279"/>
    </row>
    <row r="41" spans="1:16" x14ac:dyDescent="0.2">
      <c r="A41" s="8280">
        <v>14</v>
      </c>
      <c r="B41" s="8280">
        <v>3.15</v>
      </c>
      <c r="C41" s="8281">
        <v>3.3</v>
      </c>
      <c r="D41" s="8282">
        <v>16000</v>
      </c>
      <c r="E41" s="8283">
        <f t="shared" si="0"/>
        <v>15619.2</v>
      </c>
      <c r="F41" s="8284">
        <v>46</v>
      </c>
      <c r="G41" s="8285">
        <v>11.15</v>
      </c>
      <c r="H41" s="8281">
        <v>11.3</v>
      </c>
      <c r="I41" s="8282">
        <v>16000</v>
      </c>
      <c r="J41" s="8283">
        <f t="shared" si="1"/>
        <v>15619.2</v>
      </c>
      <c r="K41" s="8284">
        <v>78</v>
      </c>
      <c r="L41" s="8281">
        <v>19.149999999999999</v>
      </c>
      <c r="M41" s="8285">
        <v>19.3</v>
      </c>
      <c r="N41" s="8282">
        <v>16000</v>
      </c>
      <c r="O41" s="8283">
        <f t="shared" si="2"/>
        <v>15619.2</v>
      </c>
      <c r="P41" s="8286"/>
    </row>
    <row r="42" spans="1:16" x14ac:dyDescent="0.2">
      <c r="A42" s="8287">
        <v>15</v>
      </c>
      <c r="B42" s="8288">
        <v>3.3</v>
      </c>
      <c r="C42" s="8289">
        <v>3.45</v>
      </c>
      <c r="D42" s="8290">
        <v>16000</v>
      </c>
      <c r="E42" s="8291">
        <f t="shared" si="0"/>
        <v>15619.2</v>
      </c>
      <c r="F42" s="8292">
        <v>47</v>
      </c>
      <c r="G42" s="8293">
        <v>11.3</v>
      </c>
      <c r="H42" s="8294">
        <v>11.45</v>
      </c>
      <c r="I42" s="8290">
        <v>16000</v>
      </c>
      <c r="J42" s="8291">
        <f t="shared" si="1"/>
        <v>15619.2</v>
      </c>
      <c r="K42" s="8292">
        <v>79</v>
      </c>
      <c r="L42" s="8294">
        <v>19.3</v>
      </c>
      <c r="M42" s="8293">
        <v>19.45</v>
      </c>
      <c r="N42" s="8290">
        <v>16000</v>
      </c>
      <c r="O42" s="8291">
        <f t="shared" si="2"/>
        <v>15619.2</v>
      </c>
      <c r="P42" s="8295"/>
    </row>
    <row r="43" spans="1:16" x14ac:dyDescent="0.2">
      <c r="A43" s="8296">
        <v>16</v>
      </c>
      <c r="B43" s="8296">
        <v>3.45</v>
      </c>
      <c r="C43" s="8297">
        <v>4</v>
      </c>
      <c r="D43" s="8298">
        <v>16000</v>
      </c>
      <c r="E43" s="8299">
        <f t="shared" si="0"/>
        <v>15619.2</v>
      </c>
      <c r="F43" s="8300">
        <v>48</v>
      </c>
      <c r="G43" s="8301">
        <v>11.45</v>
      </c>
      <c r="H43" s="8297">
        <v>12</v>
      </c>
      <c r="I43" s="8298">
        <v>16000</v>
      </c>
      <c r="J43" s="8299">
        <f t="shared" si="1"/>
        <v>15619.2</v>
      </c>
      <c r="K43" s="8300">
        <v>80</v>
      </c>
      <c r="L43" s="8297">
        <v>19.45</v>
      </c>
      <c r="M43" s="8297">
        <v>20</v>
      </c>
      <c r="N43" s="8298">
        <v>16000</v>
      </c>
      <c r="O43" s="8299">
        <f t="shared" si="2"/>
        <v>15619.2</v>
      </c>
      <c r="P43" s="8302"/>
    </row>
    <row r="44" spans="1:16" x14ac:dyDescent="0.2">
      <c r="A44" s="8303">
        <v>17</v>
      </c>
      <c r="B44" s="8304">
        <v>4</v>
      </c>
      <c r="C44" s="8305">
        <v>4.1500000000000004</v>
      </c>
      <c r="D44" s="8306">
        <v>16000</v>
      </c>
      <c r="E44" s="8307">
        <f t="shared" si="0"/>
        <v>15619.2</v>
      </c>
      <c r="F44" s="8308">
        <v>49</v>
      </c>
      <c r="G44" s="8309">
        <v>12</v>
      </c>
      <c r="H44" s="8310">
        <v>12.15</v>
      </c>
      <c r="I44" s="8306">
        <v>16000</v>
      </c>
      <c r="J44" s="8307">
        <f t="shared" si="1"/>
        <v>15619.2</v>
      </c>
      <c r="K44" s="8308">
        <v>81</v>
      </c>
      <c r="L44" s="8310">
        <v>20</v>
      </c>
      <c r="M44" s="8309">
        <v>20.149999999999999</v>
      </c>
      <c r="N44" s="8306">
        <v>16000</v>
      </c>
      <c r="O44" s="8307">
        <f t="shared" si="2"/>
        <v>15619.2</v>
      </c>
      <c r="P44" s="8311"/>
    </row>
    <row r="45" spans="1:16" x14ac:dyDescent="0.2">
      <c r="A45" s="8312">
        <v>18</v>
      </c>
      <c r="B45" s="8312">
        <v>4.1500000000000004</v>
      </c>
      <c r="C45" s="8313">
        <v>4.3</v>
      </c>
      <c r="D45" s="8314">
        <v>16000</v>
      </c>
      <c r="E45" s="8315">
        <f t="shared" si="0"/>
        <v>15619.2</v>
      </c>
      <c r="F45" s="8316">
        <v>50</v>
      </c>
      <c r="G45" s="8317">
        <v>12.15</v>
      </c>
      <c r="H45" s="8313">
        <v>12.3</v>
      </c>
      <c r="I45" s="8314">
        <v>16000</v>
      </c>
      <c r="J45" s="8315">
        <f t="shared" si="1"/>
        <v>15619.2</v>
      </c>
      <c r="K45" s="8316">
        <v>82</v>
      </c>
      <c r="L45" s="8313">
        <v>20.149999999999999</v>
      </c>
      <c r="M45" s="8317">
        <v>20.3</v>
      </c>
      <c r="N45" s="8314">
        <v>16000</v>
      </c>
      <c r="O45" s="8315">
        <f t="shared" si="2"/>
        <v>15619.2</v>
      </c>
      <c r="P45" s="8318"/>
    </row>
    <row r="46" spans="1:16" x14ac:dyDescent="0.2">
      <c r="A46" s="8319">
        <v>19</v>
      </c>
      <c r="B46" s="8320">
        <v>4.3</v>
      </c>
      <c r="C46" s="8321">
        <v>4.45</v>
      </c>
      <c r="D46" s="8322">
        <v>16000</v>
      </c>
      <c r="E46" s="8323">
        <f t="shared" si="0"/>
        <v>15619.2</v>
      </c>
      <c r="F46" s="8324">
        <v>51</v>
      </c>
      <c r="G46" s="8325">
        <v>12.3</v>
      </c>
      <c r="H46" s="8326">
        <v>12.45</v>
      </c>
      <c r="I46" s="8322">
        <v>16000</v>
      </c>
      <c r="J46" s="8323">
        <f t="shared" si="1"/>
        <v>15619.2</v>
      </c>
      <c r="K46" s="8324">
        <v>83</v>
      </c>
      <c r="L46" s="8326">
        <v>20.3</v>
      </c>
      <c r="M46" s="8325">
        <v>20.45</v>
      </c>
      <c r="N46" s="8322">
        <v>16000</v>
      </c>
      <c r="O46" s="8323">
        <f t="shared" si="2"/>
        <v>15619.2</v>
      </c>
      <c r="P46" s="8327"/>
    </row>
    <row r="47" spans="1:16" x14ac:dyDescent="0.2">
      <c r="A47" s="8328">
        <v>20</v>
      </c>
      <c r="B47" s="8328">
        <v>4.45</v>
      </c>
      <c r="C47" s="8329">
        <v>5</v>
      </c>
      <c r="D47" s="8330">
        <v>16000</v>
      </c>
      <c r="E47" s="8331">
        <f t="shared" si="0"/>
        <v>15619.2</v>
      </c>
      <c r="F47" s="8332">
        <v>52</v>
      </c>
      <c r="G47" s="8333">
        <v>12.45</v>
      </c>
      <c r="H47" s="8329">
        <v>13</v>
      </c>
      <c r="I47" s="8330">
        <v>16000</v>
      </c>
      <c r="J47" s="8331">
        <f t="shared" si="1"/>
        <v>15619.2</v>
      </c>
      <c r="K47" s="8332">
        <v>84</v>
      </c>
      <c r="L47" s="8329">
        <v>20.45</v>
      </c>
      <c r="M47" s="8333">
        <v>21</v>
      </c>
      <c r="N47" s="8330">
        <v>16000</v>
      </c>
      <c r="O47" s="8331">
        <f t="shared" si="2"/>
        <v>15619.2</v>
      </c>
      <c r="P47" s="8334"/>
    </row>
    <row r="48" spans="1:16" x14ac:dyDescent="0.2">
      <c r="A48" s="8335">
        <v>21</v>
      </c>
      <c r="B48" s="8336">
        <v>5</v>
      </c>
      <c r="C48" s="8337">
        <v>5.15</v>
      </c>
      <c r="D48" s="8338">
        <v>16000</v>
      </c>
      <c r="E48" s="8339">
        <f t="shared" si="0"/>
        <v>15619.2</v>
      </c>
      <c r="F48" s="8340">
        <v>53</v>
      </c>
      <c r="G48" s="8336">
        <v>13</v>
      </c>
      <c r="H48" s="8341">
        <v>13.15</v>
      </c>
      <c r="I48" s="8338">
        <v>16000</v>
      </c>
      <c r="J48" s="8339">
        <f t="shared" si="1"/>
        <v>15619.2</v>
      </c>
      <c r="K48" s="8340">
        <v>85</v>
      </c>
      <c r="L48" s="8341">
        <v>21</v>
      </c>
      <c r="M48" s="8336">
        <v>21.15</v>
      </c>
      <c r="N48" s="8338">
        <v>16000</v>
      </c>
      <c r="O48" s="8339">
        <f t="shared" si="2"/>
        <v>15619.2</v>
      </c>
      <c r="P48" s="8342"/>
    </row>
    <row r="49" spans="1:16" x14ac:dyDescent="0.2">
      <c r="A49" s="8343">
        <v>22</v>
      </c>
      <c r="B49" s="8344">
        <v>5.15</v>
      </c>
      <c r="C49" s="8345">
        <v>5.3</v>
      </c>
      <c r="D49" s="8346">
        <v>16000</v>
      </c>
      <c r="E49" s="8347">
        <f t="shared" si="0"/>
        <v>15619.2</v>
      </c>
      <c r="F49" s="8348">
        <v>54</v>
      </c>
      <c r="G49" s="8349">
        <v>13.15</v>
      </c>
      <c r="H49" s="8345">
        <v>13.3</v>
      </c>
      <c r="I49" s="8346">
        <v>16000</v>
      </c>
      <c r="J49" s="8347">
        <f t="shared" si="1"/>
        <v>15619.2</v>
      </c>
      <c r="K49" s="8348">
        <v>86</v>
      </c>
      <c r="L49" s="8345">
        <v>21.15</v>
      </c>
      <c r="M49" s="8349">
        <v>21.3</v>
      </c>
      <c r="N49" s="8346">
        <v>16000</v>
      </c>
      <c r="O49" s="8347">
        <f t="shared" si="2"/>
        <v>15619.2</v>
      </c>
      <c r="P49" s="8350"/>
    </row>
    <row r="50" spans="1:16" x14ac:dyDescent="0.2">
      <c r="A50" s="8351">
        <v>23</v>
      </c>
      <c r="B50" s="8352">
        <v>5.3</v>
      </c>
      <c r="C50" s="8353">
        <v>5.45</v>
      </c>
      <c r="D50" s="8354">
        <v>16000</v>
      </c>
      <c r="E50" s="8355">
        <f t="shared" si="0"/>
        <v>15619.2</v>
      </c>
      <c r="F50" s="8356">
        <v>55</v>
      </c>
      <c r="G50" s="8352">
        <v>13.3</v>
      </c>
      <c r="H50" s="8357">
        <v>13.45</v>
      </c>
      <c r="I50" s="8354">
        <v>16000</v>
      </c>
      <c r="J50" s="8355">
        <f t="shared" si="1"/>
        <v>15619.2</v>
      </c>
      <c r="K50" s="8356">
        <v>87</v>
      </c>
      <c r="L50" s="8357">
        <v>21.3</v>
      </c>
      <c r="M50" s="8352">
        <v>21.45</v>
      </c>
      <c r="N50" s="8354">
        <v>16000</v>
      </c>
      <c r="O50" s="8355">
        <f t="shared" si="2"/>
        <v>15619.2</v>
      </c>
      <c r="P50" s="8358"/>
    </row>
    <row r="51" spans="1:16" x14ac:dyDescent="0.2">
      <c r="A51" s="8359">
        <v>24</v>
      </c>
      <c r="B51" s="8360">
        <v>5.45</v>
      </c>
      <c r="C51" s="8361">
        <v>6</v>
      </c>
      <c r="D51" s="8362">
        <v>16000</v>
      </c>
      <c r="E51" s="8363">
        <f t="shared" si="0"/>
        <v>15619.2</v>
      </c>
      <c r="F51" s="8364">
        <v>56</v>
      </c>
      <c r="G51" s="8365">
        <v>13.45</v>
      </c>
      <c r="H51" s="8361">
        <v>14</v>
      </c>
      <c r="I51" s="8362">
        <v>16000</v>
      </c>
      <c r="J51" s="8363">
        <f t="shared" si="1"/>
        <v>15619.2</v>
      </c>
      <c r="K51" s="8364">
        <v>88</v>
      </c>
      <c r="L51" s="8361">
        <v>21.45</v>
      </c>
      <c r="M51" s="8365">
        <v>22</v>
      </c>
      <c r="N51" s="8362">
        <v>16000</v>
      </c>
      <c r="O51" s="8363">
        <f t="shared" si="2"/>
        <v>15619.2</v>
      </c>
      <c r="P51" s="8366"/>
    </row>
    <row r="52" spans="1:16" x14ac:dyDescent="0.2">
      <c r="A52" s="8367">
        <v>25</v>
      </c>
      <c r="B52" s="8368">
        <v>6</v>
      </c>
      <c r="C52" s="8369">
        <v>6.15</v>
      </c>
      <c r="D52" s="8370">
        <v>16000</v>
      </c>
      <c r="E52" s="8371">
        <f t="shared" si="0"/>
        <v>15619.2</v>
      </c>
      <c r="F52" s="8372">
        <v>57</v>
      </c>
      <c r="G52" s="8368">
        <v>14</v>
      </c>
      <c r="H52" s="8373">
        <v>14.15</v>
      </c>
      <c r="I52" s="8370">
        <v>16000</v>
      </c>
      <c r="J52" s="8371">
        <f t="shared" si="1"/>
        <v>15619.2</v>
      </c>
      <c r="K52" s="8372">
        <v>89</v>
      </c>
      <c r="L52" s="8373">
        <v>22</v>
      </c>
      <c r="M52" s="8368">
        <v>22.15</v>
      </c>
      <c r="N52" s="8370">
        <v>16000</v>
      </c>
      <c r="O52" s="8371">
        <f t="shared" si="2"/>
        <v>15619.2</v>
      </c>
      <c r="P52" s="8374"/>
    </row>
    <row r="53" spans="1:16" x14ac:dyDescent="0.2">
      <c r="A53" s="8375">
        <v>26</v>
      </c>
      <c r="B53" s="8376">
        <v>6.15</v>
      </c>
      <c r="C53" s="8377">
        <v>6.3</v>
      </c>
      <c r="D53" s="8378">
        <v>16000</v>
      </c>
      <c r="E53" s="8379">
        <f t="shared" si="0"/>
        <v>15619.2</v>
      </c>
      <c r="F53" s="8380">
        <v>58</v>
      </c>
      <c r="G53" s="8381">
        <v>14.15</v>
      </c>
      <c r="H53" s="8377">
        <v>14.3</v>
      </c>
      <c r="I53" s="8378">
        <v>16000</v>
      </c>
      <c r="J53" s="8379">
        <f t="shared" si="1"/>
        <v>15619.2</v>
      </c>
      <c r="K53" s="8380">
        <v>90</v>
      </c>
      <c r="L53" s="8377">
        <v>22.15</v>
      </c>
      <c r="M53" s="8381">
        <v>22.3</v>
      </c>
      <c r="N53" s="8378">
        <v>16000</v>
      </c>
      <c r="O53" s="8379">
        <f t="shared" si="2"/>
        <v>15619.2</v>
      </c>
      <c r="P53" s="8382"/>
    </row>
    <row r="54" spans="1:16" x14ac:dyDescent="0.2">
      <c r="A54" s="8383">
        <v>27</v>
      </c>
      <c r="B54" s="8384">
        <v>6.3</v>
      </c>
      <c r="C54" s="8385">
        <v>6.45</v>
      </c>
      <c r="D54" s="8386">
        <v>16000</v>
      </c>
      <c r="E54" s="8387">
        <f t="shared" si="0"/>
        <v>15619.2</v>
      </c>
      <c r="F54" s="8388">
        <v>59</v>
      </c>
      <c r="G54" s="8384">
        <v>14.3</v>
      </c>
      <c r="H54" s="8389">
        <v>14.45</v>
      </c>
      <c r="I54" s="8386">
        <v>16000</v>
      </c>
      <c r="J54" s="8387">
        <f t="shared" si="1"/>
        <v>15619.2</v>
      </c>
      <c r="K54" s="8388">
        <v>91</v>
      </c>
      <c r="L54" s="8389">
        <v>22.3</v>
      </c>
      <c r="M54" s="8384">
        <v>22.45</v>
      </c>
      <c r="N54" s="8386">
        <v>16000</v>
      </c>
      <c r="O54" s="8387">
        <f t="shared" si="2"/>
        <v>15619.2</v>
      </c>
      <c r="P54" s="8390"/>
    </row>
    <row r="55" spans="1:16" x14ac:dyDescent="0.2">
      <c r="A55" s="8391">
        <v>28</v>
      </c>
      <c r="B55" s="8392">
        <v>6.45</v>
      </c>
      <c r="C55" s="8393">
        <v>7</v>
      </c>
      <c r="D55" s="8394">
        <v>16000</v>
      </c>
      <c r="E55" s="8395">
        <f t="shared" si="0"/>
        <v>15619.2</v>
      </c>
      <c r="F55" s="8396">
        <v>60</v>
      </c>
      <c r="G55" s="8397">
        <v>14.45</v>
      </c>
      <c r="H55" s="8397">
        <v>15</v>
      </c>
      <c r="I55" s="8394">
        <v>16000</v>
      </c>
      <c r="J55" s="8395">
        <f t="shared" si="1"/>
        <v>15619.2</v>
      </c>
      <c r="K55" s="8396">
        <v>92</v>
      </c>
      <c r="L55" s="8393">
        <v>22.45</v>
      </c>
      <c r="M55" s="8397">
        <v>23</v>
      </c>
      <c r="N55" s="8394">
        <v>16000</v>
      </c>
      <c r="O55" s="8395">
        <f t="shared" si="2"/>
        <v>15619.2</v>
      </c>
      <c r="P55" s="8398"/>
    </row>
    <row r="56" spans="1:16" x14ac:dyDescent="0.2">
      <c r="A56" s="8399">
        <v>29</v>
      </c>
      <c r="B56" s="8400">
        <v>7</v>
      </c>
      <c r="C56" s="8401">
        <v>7.15</v>
      </c>
      <c r="D56" s="8402">
        <v>16000</v>
      </c>
      <c r="E56" s="8403">
        <f t="shared" si="0"/>
        <v>15619.2</v>
      </c>
      <c r="F56" s="8404">
        <v>61</v>
      </c>
      <c r="G56" s="8400">
        <v>15</v>
      </c>
      <c r="H56" s="8400">
        <v>15.15</v>
      </c>
      <c r="I56" s="8402">
        <v>16000</v>
      </c>
      <c r="J56" s="8403">
        <f t="shared" si="1"/>
        <v>15619.2</v>
      </c>
      <c r="K56" s="8404">
        <v>93</v>
      </c>
      <c r="L56" s="8405">
        <v>23</v>
      </c>
      <c r="M56" s="8400">
        <v>23.15</v>
      </c>
      <c r="N56" s="8402">
        <v>16000</v>
      </c>
      <c r="O56" s="8403">
        <f t="shared" si="2"/>
        <v>15619.2</v>
      </c>
      <c r="P56" s="8406"/>
    </row>
    <row r="57" spans="1:16" x14ac:dyDescent="0.2">
      <c r="A57" s="8407">
        <v>30</v>
      </c>
      <c r="B57" s="8408">
        <v>7.15</v>
      </c>
      <c r="C57" s="8409">
        <v>7.3</v>
      </c>
      <c r="D57" s="8410">
        <v>16000</v>
      </c>
      <c r="E57" s="8411">
        <f t="shared" si="0"/>
        <v>15619.2</v>
      </c>
      <c r="F57" s="8412">
        <v>62</v>
      </c>
      <c r="G57" s="8413">
        <v>15.15</v>
      </c>
      <c r="H57" s="8413">
        <v>15.3</v>
      </c>
      <c r="I57" s="8410">
        <v>16000</v>
      </c>
      <c r="J57" s="8411">
        <f t="shared" si="1"/>
        <v>15619.2</v>
      </c>
      <c r="K57" s="8412">
        <v>94</v>
      </c>
      <c r="L57" s="8413">
        <v>23.15</v>
      </c>
      <c r="M57" s="8413">
        <v>23.3</v>
      </c>
      <c r="N57" s="8410">
        <v>16000</v>
      </c>
      <c r="O57" s="8411">
        <f t="shared" si="2"/>
        <v>15619.2</v>
      </c>
      <c r="P57" s="8414"/>
    </row>
    <row r="58" spans="1:16" x14ac:dyDescent="0.2">
      <c r="A58" s="8415">
        <v>31</v>
      </c>
      <c r="B58" s="8416">
        <v>7.3</v>
      </c>
      <c r="C58" s="8417">
        <v>7.45</v>
      </c>
      <c r="D58" s="8418">
        <v>16000</v>
      </c>
      <c r="E58" s="8419">
        <f t="shared" si="0"/>
        <v>15619.2</v>
      </c>
      <c r="F58" s="8420">
        <v>63</v>
      </c>
      <c r="G58" s="8416">
        <v>15.3</v>
      </c>
      <c r="H58" s="8416">
        <v>15.45</v>
      </c>
      <c r="I58" s="8418">
        <v>16000</v>
      </c>
      <c r="J58" s="8419">
        <f t="shared" si="1"/>
        <v>15619.2</v>
      </c>
      <c r="K58" s="8420">
        <v>95</v>
      </c>
      <c r="L58" s="8416">
        <v>23.3</v>
      </c>
      <c r="M58" s="8416">
        <v>23.45</v>
      </c>
      <c r="N58" s="8418">
        <v>16000</v>
      </c>
      <c r="O58" s="8419">
        <f t="shared" si="2"/>
        <v>15619.2</v>
      </c>
      <c r="P58" s="8421"/>
    </row>
    <row r="59" spans="1:16" x14ac:dyDescent="0.2">
      <c r="A59" s="8422">
        <v>32</v>
      </c>
      <c r="B59" s="8423">
        <v>7.45</v>
      </c>
      <c r="C59" s="8424">
        <v>8</v>
      </c>
      <c r="D59" s="8425">
        <v>16000</v>
      </c>
      <c r="E59" s="8426">
        <f t="shared" si="0"/>
        <v>15619.2</v>
      </c>
      <c r="F59" s="8427">
        <v>64</v>
      </c>
      <c r="G59" s="8428">
        <v>15.45</v>
      </c>
      <c r="H59" s="8428">
        <v>16</v>
      </c>
      <c r="I59" s="8425">
        <v>16000</v>
      </c>
      <c r="J59" s="8426">
        <f t="shared" si="1"/>
        <v>15619.2</v>
      </c>
      <c r="K59" s="8427">
        <v>96</v>
      </c>
      <c r="L59" s="8428">
        <v>23.45</v>
      </c>
      <c r="M59" s="8428">
        <v>24</v>
      </c>
      <c r="N59" s="8425">
        <v>16000</v>
      </c>
      <c r="O59" s="8426">
        <f t="shared" si="2"/>
        <v>15619.2</v>
      </c>
      <c r="P59" s="8429"/>
    </row>
    <row r="60" spans="1:16" x14ac:dyDescent="0.2">
      <c r="A60" s="8430" t="s">
        <v>27</v>
      </c>
      <c r="B60" s="8431"/>
      <c r="C60" s="8431"/>
      <c r="D60" s="8432">
        <f>SUM(D28:D59)</f>
        <v>512000</v>
      </c>
      <c r="E60" s="8433">
        <f>SUM(E28:E59)</f>
        <v>499814.40000000026</v>
      </c>
      <c r="F60" s="8431"/>
      <c r="G60" s="8431"/>
      <c r="H60" s="8431"/>
      <c r="I60" s="8432">
        <f>SUM(I28:I59)</f>
        <v>512000</v>
      </c>
      <c r="J60" s="8434">
        <f>SUM(J28:J59)</f>
        <v>499814.40000000026</v>
      </c>
      <c r="K60" s="8431"/>
      <c r="L60" s="8431"/>
      <c r="M60" s="8431"/>
      <c r="N60" s="8431">
        <f>SUM(N28:N59)</f>
        <v>512000</v>
      </c>
      <c r="O60" s="8434">
        <f>SUM(O28:O59)</f>
        <v>499814.40000000026</v>
      </c>
      <c r="P60" s="8435"/>
    </row>
    <row r="64" spans="1:16" x14ac:dyDescent="0.2">
      <c r="A64" t="s">
        <v>95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8436"/>
      <c r="B66" s="8437"/>
      <c r="C66" s="8437"/>
      <c r="D66" s="8438"/>
      <c r="E66" s="8437"/>
      <c r="F66" s="8437"/>
      <c r="G66" s="8437"/>
      <c r="H66" s="8437"/>
      <c r="I66" s="8438"/>
      <c r="J66" s="8439"/>
      <c r="K66" s="8437"/>
      <c r="L66" s="8437"/>
      <c r="M66" s="8437"/>
      <c r="N66" s="8437"/>
      <c r="O66" s="8437"/>
      <c r="P66" s="8440"/>
    </row>
    <row r="67" spans="1:16" x14ac:dyDescent="0.2">
      <c r="A67" s="8441" t="s">
        <v>28</v>
      </c>
      <c r="B67" s="8442"/>
      <c r="C67" s="8442"/>
      <c r="D67" s="8443"/>
      <c r="E67" s="8444"/>
      <c r="F67" s="8442"/>
      <c r="G67" s="8442"/>
      <c r="H67" s="8444"/>
      <c r="I67" s="8443"/>
      <c r="J67" s="8445"/>
      <c r="K67" s="8442"/>
      <c r="L67" s="8442"/>
      <c r="M67" s="8442"/>
      <c r="N67" s="8442"/>
      <c r="O67" s="8442"/>
      <c r="P67" s="8446"/>
    </row>
    <row r="68" spans="1:16" x14ac:dyDescent="0.2">
      <c r="A68" s="8447"/>
      <c r="B68" s="8448"/>
      <c r="C68" s="8448"/>
      <c r="D68" s="8448"/>
      <c r="E68" s="8448"/>
      <c r="F68" s="8448"/>
      <c r="G68" s="8448"/>
      <c r="H68" s="8448"/>
      <c r="I68" s="8448"/>
      <c r="J68" s="8448"/>
      <c r="K68" s="8448"/>
      <c r="L68" s="8449"/>
      <c r="M68" s="8449"/>
      <c r="N68" s="8449"/>
      <c r="O68" s="8449"/>
      <c r="P68" s="8450"/>
    </row>
    <row r="69" spans="1:16" x14ac:dyDescent="0.2">
      <c r="A69" s="8451"/>
      <c r="B69" s="8452"/>
      <c r="C69" s="8452"/>
      <c r="D69" s="8453"/>
      <c r="E69" s="8454"/>
      <c r="F69" s="8452"/>
      <c r="G69" s="8452"/>
      <c r="H69" s="8454"/>
      <c r="I69" s="8453"/>
      <c r="J69" s="8455"/>
      <c r="K69" s="8452"/>
      <c r="L69" s="8452"/>
      <c r="M69" s="8452"/>
      <c r="N69" s="8452"/>
      <c r="O69" s="8452"/>
      <c r="P69" s="8456"/>
    </row>
    <row r="70" spans="1:16" x14ac:dyDescent="0.2">
      <c r="A70" s="8457"/>
      <c r="B70" s="8458"/>
      <c r="C70" s="8458"/>
      <c r="D70" s="8459"/>
      <c r="E70" s="8460"/>
      <c r="F70" s="8458"/>
      <c r="G70" s="8458"/>
      <c r="H70" s="8460"/>
      <c r="I70" s="8459"/>
      <c r="J70" s="8458"/>
      <c r="K70" s="8458"/>
      <c r="L70" s="8458"/>
      <c r="M70" s="8458"/>
      <c r="N70" s="8458"/>
      <c r="O70" s="8458"/>
      <c r="P70" s="8461"/>
    </row>
    <row r="71" spans="1:16" x14ac:dyDescent="0.2">
      <c r="A71" s="8462"/>
      <c r="B71" s="8463"/>
      <c r="C71" s="8463"/>
      <c r="D71" s="8464"/>
      <c r="E71" s="8465"/>
      <c r="F71" s="8463"/>
      <c r="G71" s="8463"/>
      <c r="H71" s="8465"/>
      <c r="I71" s="8464"/>
      <c r="J71" s="8463"/>
      <c r="K71" s="8463"/>
      <c r="L71" s="8463"/>
      <c r="M71" s="8463"/>
      <c r="N71" s="8463"/>
      <c r="O71" s="8463"/>
      <c r="P71" s="8466"/>
    </row>
    <row r="72" spans="1:16" x14ac:dyDescent="0.2">
      <c r="A72" s="8467"/>
      <c r="B72" s="8468"/>
      <c r="C72" s="8468"/>
      <c r="D72" s="8469"/>
      <c r="E72" s="8470"/>
      <c r="F72" s="8468"/>
      <c r="G72" s="8468"/>
      <c r="H72" s="8470"/>
      <c r="I72" s="8469"/>
      <c r="J72" s="8468"/>
      <c r="K72" s="8468"/>
      <c r="L72" s="8468"/>
      <c r="M72" s="8468" t="s">
        <v>29</v>
      </c>
      <c r="N72" s="8468"/>
      <c r="O72" s="8468"/>
      <c r="P72" s="8471"/>
    </row>
    <row r="73" spans="1:16" x14ac:dyDescent="0.2">
      <c r="A73" s="8472"/>
      <c r="B73" s="8473"/>
      <c r="C73" s="8473"/>
      <c r="D73" s="8474"/>
      <c r="E73" s="8475"/>
      <c r="F73" s="8473"/>
      <c r="G73" s="8473"/>
      <c r="H73" s="8475"/>
      <c r="I73" s="8474"/>
      <c r="J73" s="8473"/>
      <c r="K73" s="8473"/>
      <c r="L73" s="8473"/>
      <c r="M73" s="8473" t="s">
        <v>30</v>
      </c>
      <c r="N73" s="8473"/>
      <c r="O73" s="8473"/>
      <c r="P73" s="8476"/>
    </row>
    <row r="74" spans="1:16" ht="15.75" x14ac:dyDescent="0.25">
      <c r="E74" s="8477"/>
      <c r="H74" s="8477"/>
    </row>
    <row r="75" spans="1:16" ht="15.75" x14ac:dyDescent="0.25">
      <c r="C75" s="8478"/>
      <c r="E75" s="8479"/>
      <c r="H75" s="8479"/>
    </row>
    <row r="76" spans="1:16" ht="15.75" x14ac:dyDescent="0.25">
      <c r="E76" s="8480"/>
      <c r="H76" s="8480"/>
    </row>
    <row r="77" spans="1:16" ht="15.75" x14ac:dyDescent="0.25">
      <c r="E77" s="8481"/>
      <c r="H77" s="8481"/>
    </row>
    <row r="78" spans="1:16" ht="15.75" x14ac:dyDescent="0.25">
      <c r="E78" s="8482"/>
      <c r="H78" s="8482"/>
    </row>
    <row r="79" spans="1:16" ht="15.75" x14ac:dyDescent="0.25">
      <c r="E79" s="8483"/>
      <c r="H79" s="8483"/>
    </row>
    <row r="80" spans="1:16" ht="15.75" x14ac:dyDescent="0.25">
      <c r="E80" s="8484"/>
      <c r="H80" s="8484"/>
    </row>
    <row r="81" spans="5:13" ht="15.75" x14ac:dyDescent="0.25">
      <c r="E81" s="8485"/>
      <c r="H81" s="8485"/>
    </row>
    <row r="82" spans="5:13" ht="15.75" x14ac:dyDescent="0.25">
      <c r="E82" s="8486"/>
      <c r="H82" s="8486"/>
    </row>
    <row r="83" spans="5:13" ht="15.75" x14ac:dyDescent="0.25">
      <c r="E83" s="8487"/>
      <c r="H83" s="8487"/>
    </row>
    <row r="84" spans="5:13" ht="15.75" x14ac:dyDescent="0.25">
      <c r="E84" s="8488"/>
      <c r="H84" s="8488"/>
    </row>
    <row r="85" spans="5:13" ht="15.75" x14ac:dyDescent="0.25">
      <c r="E85" s="8489"/>
      <c r="H85" s="8489"/>
    </row>
    <row r="86" spans="5:13" ht="15.75" x14ac:dyDescent="0.25">
      <c r="E86" s="8490"/>
      <c r="H86" s="8490"/>
    </row>
    <row r="87" spans="5:13" ht="15.75" x14ac:dyDescent="0.25">
      <c r="E87" s="8491"/>
      <c r="H87" s="8491"/>
    </row>
    <row r="88" spans="5:13" ht="15.75" x14ac:dyDescent="0.25">
      <c r="E88" s="8492"/>
      <c r="H88" s="8492"/>
    </row>
    <row r="89" spans="5:13" ht="15.75" x14ac:dyDescent="0.25">
      <c r="E89" s="8493"/>
      <c r="H89" s="8493"/>
    </row>
    <row r="90" spans="5:13" ht="15.75" x14ac:dyDescent="0.25">
      <c r="E90" s="8494"/>
      <c r="H90" s="8494"/>
    </row>
    <row r="91" spans="5:13" ht="15.75" x14ac:dyDescent="0.25">
      <c r="E91" s="8495"/>
      <c r="H91" s="8495"/>
    </row>
    <row r="92" spans="5:13" ht="15.75" x14ac:dyDescent="0.25">
      <c r="E92" s="8496"/>
      <c r="H92" s="8496"/>
    </row>
    <row r="93" spans="5:13" ht="15.75" x14ac:dyDescent="0.25">
      <c r="E93" s="8497"/>
      <c r="H93" s="8497"/>
    </row>
    <row r="94" spans="5:13" ht="15.75" x14ac:dyDescent="0.25">
      <c r="E94" s="8498"/>
      <c r="H94" s="8498"/>
    </row>
    <row r="95" spans="5:13" ht="15.75" x14ac:dyDescent="0.25">
      <c r="E95" s="8499"/>
      <c r="H95" s="8499"/>
    </row>
    <row r="96" spans="5:13" ht="15.75" x14ac:dyDescent="0.25">
      <c r="E96" s="8500"/>
      <c r="H96" s="8500"/>
      <c r="M96" s="8501" t="s">
        <v>8</v>
      </c>
    </row>
    <row r="97" spans="5:14" ht="15.75" x14ac:dyDescent="0.25">
      <c r="E97" s="8502"/>
      <c r="H97" s="8502"/>
    </row>
    <row r="98" spans="5:14" ht="15.75" x14ac:dyDescent="0.25">
      <c r="E98" s="8503"/>
      <c r="H98" s="8503"/>
    </row>
    <row r="99" spans="5:14" ht="15.75" x14ac:dyDescent="0.25">
      <c r="E99" s="8504"/>
      <c r="H99" s="8504"/>
    </row>
    <row r="101" spans="5:14" x14ac:dyDescent="0.2">
      <c r="N101" s="8505"/>
    </row>
    <row r="126" spans="4:4" x14ac:dyDescent="0.2">
      <c r="D126" s="8506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507"/>
      <c r="B1" s="8508"/>
      <c r="C1" s="8508"/>
      <c r="D1" s="8509"/>
      <c r="E1" s="8508"/>
      <c r="F1" s="8508"/>
      <c r="G1" s="8508"/>
      <c r="H1" s="8508"/>
      <c r="I1" s="8509"/>
      <c r="J1" s="8508"/>
      <c r="K1" s="8508"/>
      <c r="L1" s="8508"/>
      <c r="M1" s="8508"/>
      <c r="N1" s="8508"/>
      <c r="O1" s="8508"/>
      <c r="P1" s="8510"/>
    </row>
    <row r="2" spans="1:16" ht="12.75" customHeight="1" x14ac:dyDescent="0.2">
      <c r="A2" s="8511" t="s">
        <v>0</v>
      </c>
      <c r="B2" s="8512"/>
      <c r="C2" s="8512"/>
      <c r="D2" s="8512"/>
      <c r="E2" s="8512"/>
      <c r="F2" s="8512"/>
      <c r="G2" s="8512"/>
      <c r="H2" s="8512"/>
      <c r="I2" s="8512"/>
      <c r="J2" s="8512"/>
      <c r="K2" s="8512"/>
      <c r="L2" s="8512"/>
      <c r="M2" s="8512"/>
      <c r="N2" s="8512"/>
      <c r="O2" s="8512"/>
      <c r="P2" s="8513"/>
    </row>
    <row r="3" spans="1:16" ht="12.75" customHeight="1" x14ac:dyDescent="0.2">
      <c r="A3" s="8514"/>
      <c r="B3" s="8515"/>
      <c r="C3" s="8515"/>
      <c r="D3" s="8515"/>
      <c r="E3" s="8515"/>
      <c r="F3" s="8515"/>
      <c r="G3" s="8515"/>
      <c r="H3" s="8515"/>
      <c r="I3" s="8515"/>
      <c r="J3" s="8515"/>
      <c r="K3" s="8515"/>
      <c r="L3" s="8515"/>
      <c r="M3" s="8515"/>
      <c r="N3" s="8515"/>
      <c r="O3" s="8515"/>
      <c r="P3" s="8516"/>
    </row>
    <row r="4" spans="1:16" ht="12.75" customHeight="1" x14ac:dyDescent="0.2">
      <c r="A4" s="8517" t="s">
        <v>96</v>
      </c>
      <c r="B4" s="8518"/>
      <c r="C4" s="8518"/>
      <c r="D4" s="8518"/>
      <c r="E4" s="8518"/>
      <c r="F4" s="8518"/>
      <c r="G4" s="8518"/>
      <c r="H4" s="8518"/>
      <c r="I4" s="8518"/>
      <c r="J4" s="8519"/>
      <c r="K4" s="8520"/>
      <c r="L4" s="8520"/>
      <c r="M4" s="8520"/>
      <c r="N4" s="8520"/>
      <c r="O4" s="8520"/>
      <c r="P4" s="8521"/>
    </row>
    <row r="5" spans="1:16" ht="12.75" customHeight="1" x14ac:dyDescent="0.2">
      <c r="A5" s="8522"/>
      <c r="B5" s="8523"/>
      <c r="C5" s="8523"/>
      <c r="D5" s="8524"/>
      <c r="E5" s="8523"/>
      <c r="F5" s="8523"/>
      <c r="G5" s="8523"/>
      <c r="H5" s="8523"/>
      <c r="I5" s="8524"/>
      <c r="J5" s="8523"/>
      <c r="K5" s="8523"/>
      <c r="L5" s="8523"/>
      <c r="M5" s="8523"/>
      <c r="N5" s="8523"/>
      <c r="O5" s="8523"/>
      <c r="P5" s="8525"/>
    </row>
    <row r="6" spans="1:16" ht="12.75" customHeight="1" x14ac:dyDescent="0.2">
      <c r="A6" s="8526" t="s">
        <v>2</v>
      </c>
      <c r="B6" s="8527"/>
      <c r="C6" s="8527"/>
      <c r="D6" s="8528"/>
      <c r="E6" s="8527"/>
      <c r="F6" s="8527"/>
      <c r="G6" s="8527"/>
      <c r="H6" s="8527"/>
      <c r="I6" s="8528"/>
      <c r="J6" s="8527"/>
      <c r="K6" s="8527"/>
      <c r="L6" s="8527"/>
      <c r="M6" s="8527"/>
      <c r="N6" s="8527"/>
      <c r="O6" s="8527"/>
      <c r="P6" s="8529"/>
    </row>
    <row r="7" spans="1:16" ht="12.75" customHeight="1" x14ac:dyDescent="0.2">
      <c r="A7" s="8530" t="s">
        <v>3</v>
      </c>
      <c r="B7" s="8531"/>
      <c r="C7" s="8531"/>
      <c r="D7" s="8532"/>
      <c r="E7" s="8531"/>
      <c r="F7" s="8531"/>
      <c r="G7" s="8531"/>
      <c r="H7" s="8531"/>
      <c r="I7" s="8532"/>
      <c r="J7" s="8531"/>
      <c r="K7" s="8531"/>
      <c r="L7" s="8531"/>
      <c r="M7" s="8531"/>
      <c r="N7" s="8531"/>
      <c r="O7" s="8531"/>
      <c r="P7" s="8533"/>
    </row>
    <row r="8" spans="1:16" ht="12.75" customHeight="1" x14ac:dyDescent="0.2">
      <c r="A8" s="8534" t="s">
        <v>4</v>
      </c>
      <c r="B8" s="8535"/>
      <c r="C8" s="8535"/>
      <c r="D8" s="8536"/>
      <c r="E8" s="8535"/>
      <c r="F8" s="8535"/>
      <c r="G8" s="8535"/>
      <c r="H8" s="8535"/>
      <c r="I8" s="8536"/>
      <c r="J8" s="8535"/>
      <c r="K8" s="8535"/>
      <c r="L8" s="8535"/>
      <c r="M8" s="8535"/>
      <c r="N8" s="8535"/>
      <c r="O8" s="8535"/>
      <c r="P8" s="8537"/>
    </row>
    <row r="9" spans="1:16" ht="12.75" customHeight="1" x14ac:dyDescent="0.2">
      <c r="A9" s="8538" t="s">
        <v>5</v>
      </c>
      <c r="B9" s="8539"/>
      <c r="C9" s="8539"/>
      <c r="D9" s="8540"/>
      <c r="E9" s="8539"/>
      <c r="F9" s="8539"/>
      <c r="G9" s="8539"/>
      <c r="H9" s="8539"/>
      <c r="I9" s="8540"/>
      <c r="J9" s="8539"/>
      <c r="K9" s="8539"/>
      <c r="L9" s="8539"/>
      <c r="M9" s="8539"/>
      <c r="N9" s="8539"/>
      <c r="O9" s="8539"/>
      <c r="P9" s="8541"/>
    </row>
    <row r="10" spans="1:16" ht="12.75" customHeight="1" x14ac:dyDescent="0.2">
      <c r="A10" s="8542" t="s">
        <v>6</v>
      </c>
      <c r="B10" s="8543"/>
      <c r="C10" s="8543"/>
      <c r="D10" s="8544"/>
      <c r="E10" s="8543"/>
      <c r="F10" s="8543"/>
      <c r="G10" s="8543"/>
      <c r="H10" s="8543"/>
      <c r="I10" s="8544"/>
      <c r="J10" s="8543"/>
      <c r="K10" s="8543"/>
      <c r="L10" s="8543"/>
      <c r="M10" s="8543"/>
      <c r="N10" s="8543"/>
      <c r="O10" s="8543"/>
      <c r="P10" s="8545"/>
    </row>
    <row r="11" spans="1:16" ht="12.75" customHeight="1" x14ac:dyDescent="0.2">
      <c r="A11" s="8546"/>
      <c r="B11" s="8547"/>
      <c r="C11" s="8547"/>
      <c r="D11" s="8548"/>
      <c r="E11" s="8547"/>
      <c r="F11" s="8547"/>
      <c r="G11" s="8549"/>
      <c r="H11" s="8547"/>
      <c r="I11" s="8548"/>
      <c r="J11" s="8547"/>
      <c r="K11" s="8547"/>
      <c r="L11" s="8547"/>
      <c r="M11" s="8547"/>
      <c r="N11" s="8547"/>
      <c r="O11" s="8547"/>
      <c r="P11" s="8550"/>
    </row>
    <row r="12" spans="1:16" ht="12.75" customHeight="1" x14ac:dyDescent="0.2">
      <c r="A12" s="8551" t="s">
        <v>97</v>
      </c>
      <c r="B12" s="8552"/>
      <c r="C12" s="8552"/>
      <c r="D12" s="8553"/>
      <c r="E12" s="8552" t="s">
        <v>8</v>
      </c>
      <c r="F12" s="8552"/>
      <c r="G12" s="8552"/>
      <c r="H12" s="8552"/>
      <c r="I12" s="8553"/>
      <c r="J12" s="8552"/>
      <c r="K12" s="8552"/>
      <c r="L12" s="8552"/>
      <c r="M12" s="8552"/>
      <c r="N12" s="8554" t="s">
        <v>98</v>
      </c>
      <c r="O12" s="8552"/>
      <c r="P12" s="8555"/>
    </row>
    <row r="13" spans="1:16" ht="12.75" customHeight="1" x14ac:dyDescent="0.2">
      <c r="A13" s="8556"/>
      <c r="B13" s="8557"/>
      <c r="C13" s="8557"/>
      <c r="D13" s="8558"/>
      <c r="E13" s="8557"/>
      <c r="F13" s="8557"/>
      <c r="G13" s="8557"/>
      <c r="H13" s="8557"/>
      <c r="I13" s="8558"/>
      <c r="J13" s="8557"/>
      <c r="K13" s="8557"/>
      <c r="L13" s="8557"/>
      <c r="M13" s="8557"/>
      <c r="N13" s="8557"/>
      <c r="O13" s="8557"/>
      <c r="P13" s="8559"/>
    </row>
    <row r="14" spans="1:16" ht="12.75" customHeight="1" x14ac:dyDescent="0.2">
      <c r="A14" s="8560" t="s">
        <v>10</v>
      </c>
      <c r="B14" s="8561"/>
      <c r="C14" s="8561"/>
      <c r="D14" s="8562"/>
      <c r="E14" s="8561"/>
      <c r="F14" s="8561"/>
      <c r="G14" s="8561"/>
      <c r="H14" s="8561"/>
      <c r="I14" s="8562"/>
      <c r="J14" s="8561"/>
      <c r="K14" s="8561"/>
      <c r="L14" s="8561"/>
      <c r="M14" s="8561"/>
      <c r="N14" s="8563"/>
      <c r="O14" s="8564"/>
      <c r="P14" s="8565"/>
    </row>
    <row r="15" spans="1:16" ht="12.75" customHeight="1" x14ac:dyDescent="0.2">
      <c r="A15" s="8566"/>
      <c r="B15" s="8567"/>
      <c r="C15" s="8567"/>
      <c r="D15" s="8568"/>
      <c r="E15" s="8567"/>
      <c r="F15" s="8567"/>
      <c r="G15" s="8567"/>
      <c r="H15" s="8567"/>
      <c r="I15" s="8568"/>
      <c r="J15" s="8567"/>
      <c r="K15" s="8567"/>
      <c r="L15" s="8567"/>
      <c r="M15" s="8567"/>
      <c r="N15" s="8569" t="s">
        <v>11</v>
      </c>
      <c r="O15" s="8570" t="s">
        <v>12</v>
      </c>
      <c r="P15" s="8571"/>
    </row>
    <row r="16" spans="1:16" ht="12.75" customHeight="1" x14ac:dyDescent="0.2">
      <c r="A16" s="8572" t="s">
        <v>13</v>
      </c>
      <c r="B16" s="8573"/>
      <c r="C16" s="8573"/>
      <c r="D16" s="8574"/>
      <c r="E16" s="8573"/>
      <c r="F16" s="8573"/>
      <c r="G16" s="8573"/>
      <c r="H16" s="8573"/>
      <c r="I16" s="8574"/>
      <c r="J16" s="8573"/>
      <c r="K16" s="8573"/>
      <c r="L16" s="8573"/>
      <c r="M16" s="8573"/>
      <c r="N16" s="8575"/>
      <c r="O16" s="8576"/>
      <c r="P16" s="8576"/>
    </row>
    <row r="17" spans="1:47" ht="12.75" customHeight="1" x14ac:dyDescent="0.2">
      <c r="A17" s="8577" t="s">
        <v>14</v>
      </c>
      <c r="B17" s="8578"/>
      <c r="C17" s="8578"/>
      <c r="D17" s="8579"/>
      <c r="E17" s="8578"/>
      <c r="F17" s="8578"/>
      <c r="G17" s="8578"/>
      <c r="H17" s="8578"/>
      <c r="I17" s="8579"/>
      <c r="J17" s="8578"/>
      <c r="K17" s="8578"/>
      <c r="L17" s="8578"/>
      <c r="M17" s="8578"/>
      <c r="N17" s="8580" t="s">
        <v>15</v>
      </c>
      <c r="O17" s="8581" t="s">
        <v>16</v>
      </c>
      <c r="P17" s="8582"/>
    </row>
    <row r="18" spans="1:47" ht="12.75" customHeight="1" x14ac:dyDescent="0.2">
      <c r="A18" s="8583"/>
      <c r="B18" s="8584"/>
      <c r="C18" s="8584"/>
      <c r="D18" s="8585"/>
      <c r="E18" s="8584"/>
      <c r="F18" s="8584"/>
      <c r="G18" s="8584"/>
      <c r="H18" s="8584"/>
      <c r="I18" s="8585"/>
      <c r="J18" s="8584"/>
      <c r="K18" s="8584"/>
      <c r="L18" s="8584"/>
      <c r="M18" s="8584"/>
      <c r="N18" s="8586"/>
      <c r="O18" s="8587"/>
      <c r="P18" s="8588" t="s">
        <v>8</v>
      </c>
    </row>
    <row r="19" spans="1:47" ht="12.75" customHeight="1" x14ac:dyDescent="0.2">
      <c r="A19" s="8589"/>
      <c r="B19" s="8590"/>
      <c r="C19" s="8590"/>
      <c r="D19" s="8591"/>
      <c r="E19" s="8590"/>
      <c r="F19" s="8590"/>
      <c r="G19" s="8590"/>
      <c r="H19" s="8590"/>
      <c r="I19" s="8591"/>
      <c r="J19" s="8590"/>
      <c r="K19" s="8592"/>
      <c r="L19" s="8590" t="s">
        <v>17</v>
      </c>
      <c r="M19" s="8590"/>
      <c r="N19" s="8593"/>
      <c r="O19" s="8594"/>
      <c r="P19" s="8595"/>
      <c r="AU19" s="8596"/>
    </row>
    <row r="20" spans="1:47" ht="12.75" customHeight="1" x14ac:dyDescent="0.2">
      <c r="A20" s="8597"/>
      <c r="B20" s="8598"/>
      <c r="C20" s="8598"/>
      <c r="D20" s="8599"/>
      <c r="E20" s="8598"/>
      <c r="F20" s="8598"/>
      <c r="G20" s="8598"/>
      <c r="H20" s="8598"/>
      <c r="I20" s="8599"/>
      <c r="J20" s="8598"/>
      <c r="K20" s="8598"/>
      <c r="L20" s="8598"/>
      <c r="M20" s="8598"/>
      <c r="N20" s="8600"/>
      <c r="O20" s="8601"/>
      <c r="P20" s="8602"/>
    </row>
    <row r="21" spans="1:47" ht="12.75" customHeight="1" x14ac:dyDescent="0.2">
      <c r="A21" s="8603"/>
      <c r="B21" s="8604"/>
      <c r="C21" s="8605"/>
      <c r="D21" s="8605"/>
      <c r="E21" s="8604"/>
      <c r="F21" s="8604"/>
      <c r="G21" s="8604"/>
      <c r="H21" s="8604" t="s">
        <v>8</v>
      </c>
      <c r="I21" s="8606"/>
      <c r="J21" s="8604"/>
      <c r="K21" s="8604"/>
      <c r="L21" s="8604"/>
      <c r="M21" s="8604"/>
      <c r="N21" s="8607"/>
      <c r="O21" s="8608"/>
      <c r="P21" s="8609"/>
    </row>
    <row r="22" spans="1:47" ht="12.75" customHeight="1" x14ac:dyDescent="0.2">
      <c r="A22" s="8610"/>
      <c r="B22" s="8611"/>
      <c r="C22" s="8611"/>
      <c r="D22" s="8612"/>
      <c r="E22" s="8611"/>
      <c r="F22" s="8611"/>
      <c r="G22" s="8611"/>
      <c r="H22" s="8611"/>
      <c r="I22" s="8612"/>
      <c r="J22" s="8611"/>
      <c r="K22" s="8611"/>
      <c r="L22" s="8611"/>
      <c r="M22" s="8611"/>
      <c r="N22" s="8611"/>
      <c r="O22" s="8611"/>
      <c r="P22" s="8613"/>
    </row>
    <row r="23" spans="1:47" ht="12.75" customHeight="1" x14ac:dyDescent="0.2">
      <c r="A23" s="8614" t="s">
        <v>18</v>
      </c>
      <c r="B23" s="8615"/>
      <c r="C23" s="8615"/>
      <c r="D23" s="8616"/>
      <c r="E23" s="8617" t="s">
        <v>19</v>
      </c>
      <c r="F23" s="8617"/>
      <c r="G23" s="8617"/>
      <c r="H23" s="8617"/>
      <c r="I23" s="8617"/>
      <c r="J23" s="8617"/>
      <c r="K23" s="8617"/>
      <c r="L23" s="8617"/>
      <c r="M23" s="8615"/>
      <c r="N23" s="8615"/>
      <c r="O23" s="8615"/>
      <c r="P23" s="8618"/>
    </row>
    <row r="24" spans="1:47" x14ac:dyDescent="0.25">
      <c r="A24" s="8619"/>
      <c r="B24" s="8620"/>
      <c r="C24" s="8620"/>
      <c r="D24" s="8621"/>
      <c r="E24" s="8622" t="s">
        <v>20</v>
      </c>
      <c r="F24" s="8622"/>
      <c r="G24" s="8622"/>
      <c r="H24" s="8622"/>
      <c r="I24" s="8622"/>
      <c r="J24" s="8622"/>
      <c r="K24" s="8622"/>
      <c r="L24" s="8622"/>
      <c r="M24" s="8620"/>
      <c r="N24" s="8620"/>
      <c r="O24" s="8620"/>
      <c r="P24" s="8623"/>
    </row>
    <row r="25" spans="1:47" ht="12.75" customHeight="1" x14ac:dyDescent="0.2">
      <c r="A25" s="8624"/>
      <c r="B25" s="8625" t="s">
        <v>21</v>
      </c>
      <c r="C25" s="8626"/>
      <c r="D25" s="8626"/>
      <c r="E25" s="8626"/>
      <c r="F25" s="8626"/>
      <c r="G25" s="8626"/>
      <c r="H25" s="8626"/>
      <c r="I25" s="8626"/>
      <c r="J25" s="8626"/>
      <c r="K25" s="8626"/>
      <c r="L25" s="8626"/>
      <c r="M25" s="8626"/>
      <c r="N25" s="8626"/>
      <c r="O25" s="8627"/>
      <c r="P25" s="8628"/>
    </row>
    <row r="26" spans="1:47" ht="12.75" customHeight="1" x14ac:dyDescent="0.2">
      <c r="A26" s="8629" t="s">
        <v>22</v>
      </c>
      <c r="B26" s="8630" t="s">
        <v>23</v>
      </c>
      <c r="C26" s="8630"/>
      <c r="D26" s="8629" t="s">
        <v>24</v>
      </c>
      <c r="E26" s="8629" t="s">
        <v>25</v>
      </c>
      <c r="F26" s="8629" t="s">
        <v>22</v>
      </c>
      <c r="G26" s="8630" t="s">
        <v>23</v>
      </c>
      <c r="H26" s="8630"/>
      <c r="I26" s="8629" t="s">
        <v>24</v>
      </c>
      <c r="J26" s="8629" t="s">
        <v>25</v>
      </c>
      <c r="K26" s="8629" t="s">
        <v>22</v>
      </c>
      <c r="L26" s="8630" t="s">
        <v>23</v>
      </c>
      <c r="M26" s="8630"/>
      <c r="N26" s="8631" t="s">
        <v>24</v>
      </c>
      <c r="O26" s="8629" t="s">
        <v>25</v>
      </c>
      <c r="P26" s="8632"/>
    </row>
    <row r="27" spans="1:47" ht="12.75" customHeight="1" x14ac:dyDescent="0.2">
      <c r="A27" s="8633"/>
      <c r="B27" s="8634" t="s">
        <v>26</v>
      </c>
      <c r="C27" s="8634" t="s">
        <v>2</v>
      </c>
      <c r="D27" s="8633"/>
      <c r="E27" s="8633"/>
      <c r="F27" s="8633"/>
      <c r="G27" s="8634" t="s">
        <v>26</v>
      </c>
      <c r="H27" s="8634" t="s">
        <v>2</v>
      </c>
      <c r="I27" s="8633"/>
      <c r="J27" s="8633"/>
      <c r="K27" s="8633"/>
      <c r="L27" s="8634" t="s">
        <v>26</v>
      </c>
      <c r="M27" s="8634" t="s">
        <v>2</v>
      </c>
      <c r="N27" s="8635"/>
      <c r="O27" s="8633"/>
      <c r="P27" s="8636"/>
    </row>
    <row r="28" spans="1:47" ht="12.75" customHeight="1" x14ac:dyDescent="0.2">
      <c r="A28" s="8637">
        <v>1</v>
      </c>
      <c r="B28" s="8638">
        <v>0</v>
      </c>
      <c r="C28" s="8639">
        <v>0.15</v>
      </c>
      <c r="D28" s="8640">
        <v>16000</v>
      </c>
      <c r="E28" s="8641">
        <f t="shared" ref="E28:E59" si="0">D28*(100-2.38)/100</f>
        <v>15619.2</v>
      </c>
      <c r="F28" s="8642">
        <v>33</v>
      </c>
      <c r="G28" s="8643">
        <v>8</v>
      </c>
      <c r="H28" s="8643">
        <v>8.15</v>
      </c>
      <c r="I28" s="8640">
        <v>16000</v>
      </c>
      <c r="J28" s="8641">
        <f t="shared" ref="J28:J59" si="1">I28*(100-2.38)/100</f>
        <v>15619.2</v>
      </c>
      <c r="K28" s="8642">
        <v>65</v>
      </c>
      <c r="L28" s="8643">
        <v>16</v>
      </c>
      <c r="M28" s="8643">
        <v>16.149999999999999</v>
      </c>
      <c r="N28" s="8640">
        <v>16000</v>
      </c>
      <c r="O28" s="8641">
        <f t="shared" ref="O28:O59" si="2">N28*(100-2.38)/100</f>
        <v>15619.2</v>
      </c>
      <c r="P28" s="8644"/>
    </row>
    <row r="29" spans="1:47" ht="12.75" customHeight="1" x14ac:dyDescent="0.2">
      <c r="A29" s="8645">
        <v>2</v>
      </c>
      <c r="B29" s="8645">
        <v>0.15</v>
      </c>
      <c r="C29" s="8646">
        <v>0.3</v>
      </c>
      <c r="D29" s="8647">
        <v>16000</v>
      </c>
      <c r="E29" s="8648">
        <f t="shared" si="0"/>
        <v>15619.2</v>
      </c>
      <c r="F29" s="8649">
        <v>34</v>
      </c>
      <c r="G29" s="8650">
        <v>8.15</v>
      </c>
      <c r="H29" s="8650">
        <v>8.3000000000000007</v>
      </c>
      <c r="I29" s="8647">
        <v>16000</v>
      </c>
      <c r="J29" s="8648">
        <f t="shared" si="1"/>
        <v>15619.2</v>
      </c>
      <c r="K29" s="8649">
        <v>66</v>
      </c>
      <c r="L29" s="8650">
        <v>16.149999999999999</v>
      </c>
      <c r="M29" s="8650">
        <v>16.3</v>
      </c>
      <c r="N29" s="8647">
        <v>16000</v>
      </c>
      <c r="O29" s="8648">
        <f t="shared" si="2"/>
        <v>15619.2</v>
      </c>
      <c r="P29" s="8651"/>
    </row>
    <row r="30" spans="1:47" ht="12.75" customHeight="1" x14ac:dyDescent="0.2">
      <c r="A30" s="8652">
        <v>3</v>
      </c>
      <c r="B30" s="8653">
        <v>0.3</v>
      </c>
      <c r="C30" s="8654">
        <v>0.45</v>
      </c>
      <c r="D30" s="8655">
        <v>16000</v>
      </c>
      <c r="E30" s="8656">
        <f t="shared" si="0"/>
        <v>15619.2</v>
      </c>
      <c r="F30" s="8657">
        <v>35</v>
      </c>
      <c r="G30" s="8658">
        <v>8.3000000000000007</v>
      </c>
      <c r="H30" s="8658">
        <v>8.4499999999999993</v>
      </c>
      <c r="I30" s="8655">
        <v>16000</v>
      </c>
      <c r="J30" s="8656">
        <f t="shared" si="1"/>
        <v>15619.2</v>
      </c>
      <c r="K30" s="8657">
        <v>67</v>
      </c>
      <c r="L30" s="8658">
        <v>16.3</v>
      </c>
      <c r="M30" s="8658">
        <v>16.45</v>
      </c>
      <c r="N30" s="8655">
        <v>16000</v>
      </c>
      <c r="O30" s="8656">
        <f t="shared" si="2"/>
        <v>15619.2</v>
      </c>
      <c r="P30" s="8659"/>
      <c r="V30" s="8660"/>
    </row>
    <row r="31" spans="1:47" ht="12.75" customHeight="1" x14ac:dyDescent="0.2">
      <c r="A31" s="8661">
        <v>4</v>
      </c>
      <c r="B31" s="8661">
        <v>0.45</v>
      </c>
      <c r="C31" s="8662">
        <v>1</v>
      </c>
      <c r="D31" s="8663">
        <v>16000</v>
      </c>
      <c r="E31" s="8664">
        <f t="shared" si="0"/>
        <v>15619.2</v>
      </c>
      <c r="F31" s="8665">
        <v>36</v>
      </c>
      <c r="G31" s="8662">
        <v>8.4499999999999993</v>
      </c>
      <c r="H31" s="8662">
        <v>9</v>
      </c>
      <c r="I31" s="8663">
        <v>16000</v>
      </c>
      <c r="J31" s="8664">
        <f t="shared" si="1"/>
        <v>15619.2</v>
      </c>
      <c r="K31" s="8665">
        <v>68</v>
      </c>
      <c r="L31" s="8662">
        <v>16.45</v>
      </c>
      <c r="M31" s="8662">
        <v>17</v>
      </c>
      <c r="N31" s="8663">
        <v>16000</v>
      </c>
      <c r="O31" s="8664">
        <f t="shared" si="2"/>
        <v>15619.2</v>
      </c>
      <c r="P31" s="8666"/>
    </row>
    <row r="32" spans="1:47" ht="12.75" customHeight="1" x14ac:dyDescent="0.2">
      <c r="A32" s="8667">
        <v>5</v>
      </c>
      <c r="B32" s="8668">
        <v>1</v>
      </c>
      <c r="C32" s="8669">
        <v>1.1499999999999999</v>
      </c>
      <c r="D32" s="8670">
        <v>16000</v>
      </c>
      <c r="E32" s="8671">
        <f t="shared" si="0"/>
        <v>15619.2</v>
      </c>
      <c r="F32" s="8672">
        <v>37</v>
      </c>
      <c r="G32" s="8668">
        <v>9</v>
      </c>
      <c r="H32" s="8668">
        <v>9.15</v>
      </c>
      <c r="I32" s="8670">
        <v>16000</v>
      </c>
      <c r="J32" s="8671">
        <f t="shared" si="1"/>
        <v>15619.2</v>
      </c>
      <c r="K32" s="8672">
        <v>69</v>
      </c>
      <c r="L32" s="8668">
        <v>17</v>
      </c>
      <c r="M32" s="8668">
        <v>17.149999999999999</v>
      </c>
      <c r="N32" s="8670">
        <v>16000</v>
      </c>
      <c r="O32" s="8671">
        <f t="shared" si="2"/>
        <v>15619.2</v>
      </c>
      <c r="P32" s="8673"/>
      <c r="AQ32" s="8670"/>
    </row>
    <row r="33" spans="1:16" ht="12.75" customHeight="1" x14ac:dyDescent="0.2">
      <c r="A33" s="8674">
        <v>6</v>
      </c>
      <c r="B33" s="8675">
        <v>1.1499999999999999</v>
      </c>
      <c r="C33" s="8676">
        <v>1.3</v>
      </c>
      <c r="D33" s="8677">
        <v>16000</v>
      </c>
      <c r="E33" s="8678">
        <f t="shared" si="0"/>
        <v>15619.2</v>
      </c>
      <c r="F33" s="8679">
        <v>38</v>
      </c>
      <c r="G33" s="8676">
        <v>9.15</v>
      </c>
      <c r="H33" s="8676">
        <v>9.3000000000000007</v>
      </c>
      <c r="I33" s="8677">
        <v>16000</v>
      </c>
      <c r="J33" s="8678">
        <f t="shared" si="1"/>
        <v>15619.2</v>
      </c>
      <c r="K33" s="8679">
        <v>70</v>
      </c>
      <c r="L33" s="8676">
        <v>17.149999999999999</v>
      </c>
      <c r="M33" s="8676">
        <v>17.3</v>
      </c>
      <c r="N33" s="8677">
        <v>16000</v>
      </c>
      <c r="O33" s="8678">
        <f t="shared" si="2"/>
        <v>15619.2</v>
      </c>
      <c r="P33" s="8680"/>
    </row>
    <row r="34" spans="1:16" x14ac:dyDescent="0.2">
      <c r="A34" s="8681">
        <v>7</v>
      </c>
      <c r="B34" s="8682">
        <v>1.3</v>
      </c>
      <c r="C34" s="8683">
        <v>1.45</v>
      </c>
      <c r="D34" s="8684">
        <v>16000</v>
      </c>
      <c r="E34" s="8685">
        <f t="shared" si="0"/>
        <v>15619.2</v>
      </c>
      <c r="F34" s="8686">
        <v>39</v>
      </c>
      <c r="G34" s="8687">
        <v>9.3000000000000007</v>
      </c>
      <c r="H34" s="8687">
        <v>9.4499999999999993</v>
      </c>
      <c r="I34" s="8684">
        <v>16000</v>
      </c>
      <c r="J34" s="8685">
        <f t="shared" si="1"/>
        <v>15619.2</v>
      </c>
      <c r="K34" s="8686">
        <v>71</v>
      </c>
      <c r="L34" s="8687">
        <v>17.3</v>
      </c>
      <c r="M34" s="8687">
        <v>17.45</v>
      </c>
      <c r="N34" s="8684">
        <v>16000</v>
      </c>
      <c r="O34" s="8685">
        <f t="shared" si="2"/>
        <v>15619.2</v>
      </c>
      <c r="P34" s="8688"/>
    </row>
    <row r="35" spans="1:16" x14ac:dyDescent="0.2">
      <c r="A35" s="8689">
        <v>8</v>
      </c>
      <c r="B35" s="8689">
        <v>1.45</v>
      </c>
      <c r="C35" s="8690">
        <v>2</v>
      </c>
      <c r="D35" s="8691">
        <v>16000</v>
      </c>
      <c r="E35" s="8692">
        <f t="shared" si="0"/>
        <v>15619.2</v>
      </c>
      <c r="F35" s="8693">
        <v>40</v>
      </c>
      <c r="G35" s="8690">
        <v>9.4499999999999993</v>
      </c>
      <c r="H35" s="8690">
        <v>10</v>
      </c>
      <c r="I35" s="8691">
        <v>16000</v>
      </c>
      <c r="J35" s="8692">
        <f t="shared" si="1"/>
        <v>15619.2</v>
      </c>
      <c r="K35" s="8693">
        <v>72</v>
      </c>
      <c r="L35" s="8694">
        <v>17.45</v>
      </c>
      <c r="M35" s="8690">
        <v>18</v>
      </c>
      <c r="N35" s="8691">
        <v>16000</v>
      </c>
      <c r="O35" s="8692">
        <f t="shared" si="2"/>
        <v>15619.2</v>
      </c>
      <c r="P35" s="8695"/>
    </row>
    <row r="36" spans="1:16" x14ac:dyDescent="0.2">
      <c r="A36" s="8696">
        <v>9</v>
      </c>
      <c r="B36" s="8697">
        <v>2</v>
      </c>
      <c r="C36" s="8698">
        <v>2.15</v>
      </c>
      <c r="D36" s="8699">
        <v>16000</v>
      </c>
      <c r="E36" s="8700">
        <f t="shared" si="0"/>
        <v>15619.2</v>
      </c>
      <c r="F36" s="8701">
        <v>41</v>
      </c>
      <c r="G36" s="8702">
        <v>10</v>
      </c>
      <c r="H36" s="8703">
        <v>10.15</v>
      </c>
      <c r="I36" s="8699">
        <v>16000</v>
      </c>
      <c r="J36" s="8700">
        <f t="shared" si="1"/>
        <v>15619.2</v>
      </c>
      <c r="K36" s="8701">
        <v>73</v>
      </c>
      <c r="L36" s="8703">
        <v>18</v>
      </c>
      <c r="M36" s="8702">
        <v>18.149999999999999</v>
      </c>
      <c r="N36" s="8699">
        <v>16000</v>
      </c>
      <c r="O36" s="8700">
        <f t="shared" si="2"/>
        <v>15619.2</v>
      </c>
      <c r="P36" s="8704"/>
    </row>
    <row r="37" spans="1:16" x14ac:dyDescent="0.2">
      <c r="A37" s="8705">
        <v>10</v>
      </c>
      <c r="B37" s="8705">
        <v>2.15</v>
      </c>
      <c r="C37" s="8706">
        <v>2.2999999999999998</v>
      </c>
      <c r="D37" s="8707">
        <v>16000</v>
      </c>
      <c r="E37" s="8708">
        <f t="shared" si="0"/>
        <v>15619.2</v>
      </c>
      <c r="F37" s="8709">
        <v>42</v>
      </c>
      <c r="G37" s="8706">
        <v>10.15</v>
      </c>
      <c r="H37" s="8710">
        <v>10.3</v>
      </c>
      <c r="I37" s="8707">
        <v>16000</v>
      </c>
      <c r="J37" s="8708">
        <f t="shared" si="1"/>
        <v>15619.2</v>
      </c>
      <c r="K37" s="8709">
        <v>74</v>
      </c>
      <c r="L37" s="8710">
        <v>18.149999999999999</v>
      </c>
      <c r="M37" s="8706">
        <v>18.3</v>
      </c>
      <c r="N37" s="8707">
        <v>16000</v>
      </c>
      <c r="O37" s="8708">
        <f t="shared" si="2"/>
        <v>15619.2</v>
      </c>
      <c r="P37" s="8711"/>
    </row>
    <row r="38" spans="1:16" x14ac:dyDescent="0.2">
      <c r="A38" s="8712">
        <v>11</v>
      </c>
      <c r="B38" s="8713">
        <v>2.2999999999999998</v>
      </c>
      <c r="C38" s="8714">
        <v>2.4500000000000002</v>
      </c>
      <c r="D38" s="8715">
        <v>16000</v>
      </c>
      <c r="E38" s="8716">
        <f t="shared" si="0"/>
        <v>15619.2</v>
      </c>
      <c r="F38" s="8717">
        <v>43</v>
      </c>
      <c r="G38" s="8718">
        <v>10.3</v>
      </c>
      <c r="H38" s="8719">
        <v>10.45</v>
      </c>
      <c r="I38" s="8715">
        <v>16000</v>
      </c>
      <c r="J38" s="8716">
        <f t="shared" si="1"/>
        <v>15619.2</v>
      </c>
      <c r="K38" s="8717">
        <v>75</v>
      </c>
      <c r="L38" s="8719">
        <v>18.3</v>
      </c>
      <c r="M38" s="8718">
        <v>18.45</v>
      </c>
      <c r="N38" s="8715">
        <v>16000</v>
      </c>
      <c r="O38" s="8716">
        <f t="shared" si="2"/>
        <v>15619.2</v>
      </c>
      <c r="P38" s="8720"/>
    </row>
    <row r="39" spans="1:16" x14ac:dyDescent="0.2">
      <c r="A39" s="8721">
        <v>12</v>
      </c>
      <c r="B39" s="8721">
        <v>2.4500000000000002</v>
      </c>
      <c r="C39" s="8722">
        <v>3</v>
      </c>
      <c r="D39" s="8723">
        <v>16000</v>
      </c>
      <c r="E39" s="8724">
        <f t="shared" si="0"/>
        <v>15619.2</v>
      </c>
      <c r="F39" s="8725">
        <v>44</v>
      </c>
      <c r="G39" s="8722">
        <v>10.45</v>
      </c>
      <c r="H39" s="8726">
        <v>11</v>
      </c>
      <c r="I39" s="8723">
        <v>16000</v>
      </c>
      <c r="J39" s="8724">
        <f t="shared" si="1"/>
        <v>15619.2</v>
      </c>
      <c r="K39" s="8725">
        <v>76</v>
      </c>
      <c r="L39" s="8726">
        <v>18.45</v>
      </c>
      <c r="M39" s="8722">
        <v>19</v>
      </c>
      <c r="N39" s="8723">
        <v>16000</v>
      </c>
      <c r="O39" s="8724">
        <f t="shared" si="2"/>
        <v>15619.2</v>
      </c>
      <c r="P39" s="8727"/>
    </row>
    <row r="40" spans="1:16" x14ac:dyDescent="0.2">
      <c r="A40" s="8728">
        <v>13</v>
      </c>
      <c r="B40" s="8729">
        <v>3</v>
      </c>
      <c r="C40" s="8730">
        <v>3.15</v>
      </c>
      <c r="D40" s="8731">
        <v>16000</v>
      </c>
      <c r="E40" s="8732">
        <f t="shared" si="0"/>
        <v>15619.2</v>
      </c>
      <c r="F40" s="8733">
        <v>45</v>
      </c>
      <c r="G40" s="8734">
        <v>11</v>
      </c>
      <c r="H40" s="8735">
        <v>11.15</v>
      </c>
      <c r="I40" s="8731">
        <v>16000</v>
      </c>
      <c r="J40" s="8732">
        <f t="shared" si="1"/>
        <v>15619.2</v>
      </c>
      <c r="K40" s="8733">
        <v>77</v>
      </c>
      <c r="L40" s="8735">
        <v>19</v>
      </c>
      <c r="M40" s="8734">
        <v>19.149999999999999</v>
      </c>
      <c r="N40" s="8731">
        <v>16000</v>
      </c>
      <c r="O40" s="8732">
        <f t="shared" si="2"/>
        <v>15619.2</v>
      </c>
      <c r="P40" s="8736"/>
    </row>
    <row r="41" spans="1:16" x14ac:dyDescent="0.2">
      <c r="A41" s="8737">
        <v>14</v>
      </c>
      <c r="B41" s="8737">
        <v>3.15</v>
      </c>
      <c r="C41" s="8738">
        <v>3.3</v>
      </c>
      <c r="D41" s="8739">
        <v>16000</v>
      </c>
      <c r="E41" s="8740">
        <f t="shared" si="0"/>
        <v>15619.2</v>
      </c>
      <c r="F41" s="8741">
        <v>46</v>
      </c>
      <c r="G41" s="8742">
        <v>11.15</v>
      </c>
      <c r="H41" s="8738">
        <v>11.3</v>
      </c>
      <c r="I41" s="8739">
        <v>16000</v>
      </c>
      <c r="J41" s="8740">
        <f t="shared" si="1"/>
        <v>15619.2</v>
      </c>
      <c r="K41" s="8741">
        <v>78</v>
      </c>
      <c r="L41" s="8738">
        <v>19.149999999999999</v>
      </c>
      <c r="M41" s="8742">
        <v>19.3</v>
      </c>
      <c r="N41" s="8739">
        <v>16000</v>
      </c>
      <c r="O41" s="8740">
        <f t="shared" si="2"/>
        <v>15619.2</v>
      </c>
      <c r="P41" s="8743"/>
    </row>
    <row r="42" spans="1:16" x14ac:dyDescent="0.2">
      <c r="A42" s="8744">
        <v>15</v>
      </c>
      <c r="B42" s="8745">
        <v>3.3</v>
      </c>
      <c r="C42" s="8746">
        <v>3.45</v>
      </c>
      <c r="D42" s="8747">
        <v>16000</v>
      </c>
      <c r="E42" s="8748">
        <f t="shared" si="0"/>
        <v>15619.2</v>
      </c>
      <c r="F42" s="8749">
        <v>47</v>
      </c>
      <c r="G42" s="8750">
        <v>11.3</v>
      </c>
      <c r="H42" s="8751">
        <v>11.45</v>
      </c>
      <c r="I42" s="8747">
        <v>16000</v>
      </c>
      <c r="J42" s="8748">
        <f t="shared" si="1"/>
        <v>15619.2</v>
      </c>
      <c r="K42" s="8749">
        <v>79</v>
      </c>
      <c r="L42" s="8751">
        <v>19.3</v>
      </c>
      <c r="M42" s="8750">
        <v>19.45</v>
      </c>
      <c r="N42" s="8747">
        <v>16000</v>
      </c>
      <c r="O42" s="8748">
        <f t="shared" si="2"/>
        <v>15619.2</v>
      </c>
      <c r="P42" s="8752"/>
    </row>
    <row r="43" spans="1:16" x14ac:dyDescent="0.2">
      <c r="A43" s="8753">
        <v>16</v>
      </c>
      <c r="B43" s="8753">
        <v>3.45</v>
      </c>
      <c r="C43" s="8754">
        <v>4</v>
      </c>
      <c r="D43" s="8755">
        <v>16000</v>
      </c>
      <c r="E43" s="8756">
        <f t="shared" si="0"/>
        <v>15619.2</v>
      </c>
      <c r="F43" s="8757">
        <v>48</v>
      </c>
      <c r="G43" s="8758">
        <v>11.45</v>
      </c>
      <c r="H43" s="8754">
        <v>12</v>
      </c>
      <c r="I43" s="8755">
        <v>16000</v>
      </c>
      <c r="J43" s="8756">
        <f t="shared" si="1"/>
        <v>15619.2</v>
      </c>
      <c r="K43" s="8757">
        <v>80</v>
      </c>
      <c r="L43" s="8754">
        <v>19.45</v>
      </c>
      <c r="M43" s="8754">
        <v>20</v>
      </c>
      <c r="N43" s="8755">
        <v>16000</v>
      </c>
      <c r="O43" s="8756">
        <f t="shared" si="2"/>
        <v>15619.2</v>
      </c>
      <c r="P43" s="8759"/>
    </row>
    <row r="44" spans="1:16" x14ac:dyDescent="0.2">
      <c r="A44" s="8760">
        <v>17</v>
      </c>
      <c r="B44" s="8761">
        <v>4</v>
      </c>
      <c r="C44" s="8762">
        <v>4.1500000000000004</v>
      </c>
      <c r="D44" s="8763">
        <v>16000</v>
      </c>
      <c r="E44" s="8764">
        <f t="shared" si="0"/>
        <v>15619.2</v>
      </c>
      <c r="F44" s="8765">
        <v>49</v>
      </c>
      <c r="G44" s="8766">
        <v>12</v>
      </c>
      <c r="H44" s="8767">
        <v>12.15</v>
      </c>
      <c r="I44" s="8763">
        <v>16000</v>
      </c>
      <c r="J44" s="8764">
        <f t="shared" si="1"/>
        <v>15619.2</v>
      </c>
      <c r="K44" s="8765">
        <v>81</v>
      </c>
      <c r="L44" s="8767">
        <v>20</v>
      </c>
      <c r="M44" s="8766">
        <v>20.149999999999999</v>
      </c>
      <c r="N44" s="8763">
        <v>16000</v>
      </c>
      <c r="O44" s="8764">
        <f t="shared" si="2"/>
        <v>15619.2</v>
      </c>
      <c r="P44" s="8768"/>
    </row>
    <row r="45" spans="1:16" x14ac:dyDescent="0.2">
      <c r="A45" s="8769">
        <v>18</v>
      </c>
      <c r="B45" s="8769">
        <v>4.1500000000000004</v>
      </c>
      <c r="C45" s="8770">
        <v>4.3</v>
      </c>
      <c r="D45" s="8771">
        <v>16000</v>
      </c>
      <c r="E45" s="8772">
        <f t="shared" si="0"/>
        <v>15619.2</v>
      </c>
      <c r="F45" s="8773">
        <v>50</v>
      </c>
      <c r="G45" s="8774">
        <v>12.15</v>
      </c>
      <c r="H45" s="8770">
        <v>12.3</v>
      </c>
      <c r="I45" s="8771">
        <v>16000</v>
      </c>
      <c r="J45" s="8772">
        <f t="shared" si="1"/>
        <v>15619.2</v>
      </c>
      <c r="K45" s="8773">
        <v>82</v>
      </c>
      <c r="L45" s="8770">
        <v>20.149999999999999</v>
      </c>
      <c r="M45" s="8774">
        <v>20.3</v>
      </c>
      <c r="N45" s="8771">
        <v>16000</v>
      </c>
      <c r="O45" s="8772">
        <f t="shared" si="2"/>
        <v>15619.2</v>
      </c>
      <c r="P45" s="8775"/>
    </row>
    <row r="46" spans="1:16" x14ac:dyDescent="0.2">
      <c r="A46" s="8776">
        <v>19</v>
      </c>
      <c r="B46" s="8777">
        <v>4.3</v>
      </c>
      <c r="C46" s="8778">
        <v>4.45</v>
      </c>
      <c r="D46" s="8779">
        <v>16000</v>
      </c>
      <c r="E46" s="8780">
        <f t="shared" si="0"/>
        <v>15619.2</v>
      </c>
      <c r="F46" s="8781">
        <v>51</v>
      </c>
      <c r="G46" s="8782">
        <v>12.3</v>
      </c>
      <c r="H46" s="8783">
        <v>12.45</v>
      </c>
      <c r="I46" s="8779">
        <v>16000</v>
      </c>
      <c r="J46" s="8780">
        <f t="shared" si="1"/>
        <v>15619.2</v>
      </c>
      <c r="K46" s="8781">
        <v>83</v>
      </c>
      <c r="L46" s="8783">
        <v>20.3</v>
      </c>
      <c r="M46" s="8782">
        <v>20.45</v>
      </c>
      <c r="N46" s="8779">
        <v>16000</v>
      </c>
      <c r="O46" s="8780">
        <f t="shared" si="2"/>
        <v>15619.2</v>
      </c>
      <c r="P46" s="8784"/>
    </row>
    <row r="47" spans="1:16" x14ac:dyDescent="0.2">
      <c r="A47" s="8785">
        <v>20</v>
      </c>
      <c r="B47" s="8785">
        <v>4.45</v>
      </c>
      <c r="C47" s="8786">
        <v>5</v>
      </c>
      <c r="D47" s="8787">
        <v>16000</v>
      </c>
      <c r="E47" s="8788">
        <f t="shared" si="0"/>
        <v>15619.2</v>
      </c>
      <c r="F47" s="8789">
        <v>52</v>
      </c>
      <c r="G47" s="8790">
        <v>12.45</v>
      </c>
      <c r="H47" s="8786">
        <v>13</v>
      </c>
      <c r="I47" s="8787">
        <v>16000</v>
      </c>
      <c r="J47" s="8788">
        <f t="shared" si="1"/>
        <v>15619.2</v>
      </c>
      <c r="K47" s="8789">
        <v>84</v>
      </c>
      <c r="L47" s="8786">
        <v>20.45</v>
      </c>
      <c r="M47" s="8790">
        <v>21</v>
      </c>
      <c r="N47" s="8787">
        <v>16000</v>
      </c>
      <c r="O47" s="8788">
        <f t="shared" si="2"/>
        <v>15619.2</v>
      </c>
      <c r="P47" s="8791"/>
    </row>
    <row r="48" spans="1:16" x14ac:dyDescent="0.2">
      <c r="A48" s="8792">
        <v>21</v>
      </c>
      <c r="B48" s="8793">
        <v>5</v>
      </c>
      <c r="C48" s="8794">
        <v>5.15</v>
      </c>
      <c r="D48" s="8795">
        <v>16000</v>
      </c>
      <c r="E48" s="8796">
        <f t="shared" si="0"/>
        <v>15619.2</v>
      </c>
      <c r="F48" s="8797">
        <v>53</v>
      </c>
      <c r="G48" s="8793">
        <v>13</v>
      </c>
      <c r="H48" s="8798">
        <v>13.15</v>
      </c>
      <c r="I48" s="8795">
        <v>16000</v>
      </c>
      <c r="J48" s="8796">
        <f t="shared" si="1"/>
        <v>15619.2</v>
      </c>
      <c r="K48" s="8797">
        <v>85</v>
      </c>
      <c r="L48" s="8798">
        <v>21</v>
      </c>
      <c r="M48" s="8793">
        <v>21.15</v>
      </c>
      <c r="N48" s="8795">
        <v>16000</v>
      </c>
      <c r="O48" s="8796">
        <f t="shared" si="2"/>
        <v>15619.2</v>
      </c>
      <c r="P48" s="8799"/>
    </row>
    <row r="49" spans="1:16" x14ac:dyDescent="0.2">
      <c r="A49" s="8800">
        <v>22</v>
      </c>
      <c r="B49" s="8801">
        <v>5.15</v>
      </c>
      <c r="C49" s="8802">
        <v>5.3</v>
      </c>
      <c r="D49" s="8803">
        <v>16000</v>
      </c>
      <c r="E49" s="8804">
        <f t="shared" si="0"/>
        <v>15619.2</v>
      </c>
      <c r="F49" s="8805">
        <v>54</v>
      </c>
      <c r="G49" s="8806">
        <v>13.15</v>
      </c>
      <c r="H49" s="8802">
        <v>13.3</v>
      </c>
      <c r="I49" s="8803">
        <v>16000</v>
      </c>
      <c r="J49" s="8804">
        <f t="shared" si="1"/>
        <v>15619.2</v>
      </c>
      <c r="K49" s="8805">
        <v>86</v>
      </c>
      <c r="L49" s="8802">
        <v>21.15</v>
      </c>
      <c r="M49" s="8806">
        <v>21.3</v>
      </c>
      <c r="N49" s="8803">
        <v>16000</v>
      </c>
      <c r="O49" s="8804">
        <f t="shared" si="2"/>
        <v>15619.2</v>
      </c>
      <c r="P49" s="8807"/>
    </row>
    <row r="50" spans="1:16" x14ac:dyDescent="0.2">
      <c r="A50" s="8808">
        <v>23</v>
      </c>
      <c r="B50" s="8809">
        <v>5.3</v>
      </c>
      <c r="C50" s="8810">
        <v>5.45</v>
      </c>
      <c r="D50" s="8811">
        <v>16000</v>
      </c>
      <c r="E50" s="8812">
        <f t="shared" si="0"/>
        <v>15619.2</v>
      </c>
      <c r="F50" s="8813">
        <v>55</v>
      </c>
      <c r="G50" s="8809">
        <v>13.3</v>
      </c>
      <c r="H50" s="8814">
        <v>13.45</v>
      </c>
      <c r="I50" s="8811">
        <v>16000</v>
      </c>
      <c r="J50" s="8812">
        <f t="shared" si="1"/>
        <v>15619.2</v>
      </c>
      <c r="K50" s="8813">
        <v>87</v>
      </c>
      <c r="L50" s="8814">
        <v>21.3</v>
      </c>
      <c r="M50" s="8809">
        <v>21.45</v>
      </c>
      <c r="N50" s="8811">
        <v>16000</v>
      </c>
      <c r="O50" s="8812">
        <f t="shared" si="2"/>
        <v>15619.2</v>
      </c>
      <c r="P50" s="8815"/>
    </row>
    <row r="51" spans="1:16" x14ac:dyDescent="0.2">
      <c r="A51" s="8816">
        <v>24</v>
      </c>
      <c r="B51" s="8817">
        <v>5.45</v>
      </c>
      <c r="C51" s="8818">
        <v>6</v>
      </c>
      <c r="D51" s="8819">
        <v>16000</v>
      </c>
      <c r="E51" s="8820">
        <f t="shared" si="0"/>
        <v>15619.2</v>
      </c>
      <c r="F51" s="8821">
        <v>56</v>
      </c>
      <c r="G51" s="8822">
        <v>13.45</v>
      </c>
      <c r="H51" s="8818">
        <v>14</v>
      </c>
      <c r="I51" s="8819">
        <v>16000</v>
      </c>
      <c r="J51" s="8820">
        <f t="shared" si="1"/>
        <v>15619.2</v>
      </c>
      <c r="K51" s="8821">
        <v>88</v>
      </c>
      <c r="L51" s="8818">
        <v>21.45</v>
      </c>
      <c r="M51" s="8822">
        <v>22</v>
      </c>
      <c r="N51" s="8819">
        <v>16000</v>
      </c>
      <c r="O51" s="8820">
        <f t="shared" si="2"/>
        <v>15619.2</v>
      </c>
      <c r="P51" s="8823"/>
    </row>
    <row r="52" spans="1:16" x14ac:dyDescent="0.2">
      <c r="A52" s="8824">
        <v>25</v>
      </c>
      <c r="B52" s="8825">
        <v>6</v>
      </c>
      <c r="C52" s="8826">
        <v>6.15</v>
      </c>
      <c r="D52" s="8827">
        <v>16000</v>
      </c>
      <c r="E52" s="8828">
        <f t="shared" si="0"/>
        <v>15619.2</v>
      </c>
      <c r="F52" s="8829">
        <v>57</v>
      </c>
      <c r="G52" s="8825">
        <v>14</v>
      </c>
      <c r="H52" s="8830">
        <v>14.15</v>
      </c>
      <c r="I52" s="8827">
        <v>16000</v>
      </c>
      <c r="J52" s="8828">
        <f t="shared" si="1"/>
        <v>15619.2</v>
      </c>
      <c r="K52" s="8829">
        <v>89</v>
      </c>
      <c r="L52" s="8830">
        <v>22</v>
      </c>
      <c r="M52" s="8825">
        <v>22.15</v>
      </c>
      <c r="N52" s="8827">
        <v>16000</v>
      </c>
      <c r="O52" s="8828">
        <f t="shared" si="2"/>
        <v>15619.2</v>
      </c>
      <c r="P52" s="8831"/>
    </row>
    <row r="53" spans="1:16" x14ac:dyDescent="0.2">
      <c r="A53" s="8832">
        <v>26</v>
      </c>
      <c r="B53" s="8833">
        <v>6.15</v>
      </c>
      <c r="C53" s="8834">
        <v>6.3</v>
      </c>
      <c r="D53" s="8835">
        <v>16000</v>
      </c>
      <c r="E53" s="8836">
        <f t="shared" si="0"/>
        <v>15619.2</v>
      </c>
      <c r="F53" s="8837">
        <v>58</v>
      </c>
      <c r="G53" s="8838">
        <v>14.15</v>
      </c>
      <c r="H53" s="8834">
        <v>14.3</v>
      </c>
      <c r="I53" s="8835">
        <v>16000</v>
      </c>
      <c r="J53" s="8836">
        <f t="shared" si="1"/>
        <v>15619.2</v>
      </c>
      <c r="K53" s="8837">
        <v>90</v>
      </c>
      <c r="L53" s="8834">
        <v>22.15</v>
      </c>
      <c r="M53" s="8838">
        <v>22.3</v>
      </c>
      <c r="N53" s="8835">
        <v>16000</v>
      </c>
      <c r="O53" s="8836">
        <f t="shared" si="2"/>
        <v>15619.2</v>
      </c>
      <c r="P53" s="8839"/>
    </row>
    <row r="54" spans="1:16" x14ac:dyDescent="0.2">
      <c r="A54" s="8840">
        <v>27</v>
      </c>
      <c r="B54" s="8841">
        <v>6.3</v>
      </c>
      <c r="C54" s="8842">
        <v>6.45</v>
      </c>
      <c r="D54" s="8843">
        <v>16000</v>
      </c>
      <c r="E54" s="8844">
        <f t="shared" si="0"/>
        <v>15619.2</v>
      </c>
      <c r="F54" s="8845">
        <v>59</v>
      </c>
      <c r="G54" s="8841">
        <v>14.3</v>
      </c>
      <c r="H54" s="8846">
        <v>14.45</v>
      </c>
      <c r="I54" s="8843">
        <v>16000</v>
      </c>
      <c r="J54" s="8844">
        <f t="shared" si="1"/>
        <v>15619.2</v>
      </c>
      <c r="K54" s="8845">
        <v>91</v>
      </c>
      <c r="L54" s="8846">
        <v>22.3</v>
      </c>
      <c r="M54" s="8841">
        <v>22.45</v>
      </c>
      <c r="N54" s="8843">
        <v>16000</v>
      </c>
      <c r="O54" s="8844">
        <f t="shared" si="2"/>
        <v>15619.2</v>
      </c>
      <c r="P54" s="8847"/>
    </row>
    <row r="55" spans="1:16" x14ac:dyDescent="0.2">
      <c r="A55" s="8848">
        <v>28</v>
      </c>
      <c r="B55" s="8849">
        <v>6.45</v>
      </c>
      <c r="C55" s="8850">
        <v>7</v>
      </c>
      <c r="D55" s="8851">
        <v>16000</v>
      </c>
      <c r="E55" s="8852">
        <f t="shared" si="0"/>
        <v>15619.2</v>
      </c>
      <c r="F55" s="8853">
        <v>60</v>
      </c>
      <c r="G55" s="8854">
        <v>14.45</v>
      </c>
      <c r="H55" s="8854">
        <v>15</v>
      </c>
      <c r="I55" s="8851">
        <v>16000</v>
      </c>
      <c r="J55" s="8852">
        <f t="shared" si="1"/>
        <v>15619.2</v>
      </c>
      <c r="K55" s="8853">
        <v>92</v>
      </c>
      <c r="L55" s="8850">
        <v>22.45</v>
      </c>
      <c r="M55" s="8854">
        <v>23</v>
      </c>
      <c r="N55" s="8851">
        <v>16000</v>
      </c>
      <c r="O55" s="8852">
        <f t="shared" si="2"/>
        <v>15619.2</v>
      </c>
      <c r="P55" s="8855"/>
    </row>
    <row r="56" spans="1:16" x14ac:dyDescent="0.2">
      <c r="A56" s="8856">
        <v>29</v>
      </c>
      <c r="B56" s="8857">
        <v>7</v>
      </c>
      <c r="C56" s="8858">
        <v>7.15</v>
      </c>
      <c r="D56" s="8859">
        <v>16000</v>
      </c>
      <c r="E56" s="8860">
        <f t="shared" si="0"/>
        <v>15619.2</v>
      </c>
      <c r="F56" s="8861">
        <v>61</v>
      </c>
      <c r="G56" s="8857">
        <v>15</v>
      </c>
      <c r="H56" s="8857">
        <v>15.15</v>
      </c>
      <c r="I56" s="8859">
        <v>16000</v>
      </c>
      <c r="J56" s="8860">
        <f t="shared" si="1"/>
        <v>15619.2</v>
      </c>
      <c r="K56" s="8861">
        <v>93</v>
      </c>
      <c r="L56" s="8862">
        <v>23</v>
      </c>
      <c r="M56" s="8857">
        <v>23.15</v>
      </c>
      <c r="N56" s="8859">
        <v>16000</v>
      </c>
      <c r="O56" s="8860">
        <f t="shared" si="2"/>
        <v>15619.2</v>
      </c>
      <c r="P56" s="8863"/>
    </row>
    <row r="57" spans="1:16" x14ac:dyDescent="0.2">
      <c r="A57" s="8864">
        <v>30</v>
      </c>
      <c r="B57" s="8865">
        <v>7.15</v>
      </c>
      <c r="C57" s="8866">
        <v>7.3</v>
      </c>
      <c r="D57" s="8867">
        <v>16000</v>
      </c>
      <c r="E57" s="8868">
        <f t="shared" si="0"/>
        <v>15619.2</v>
      </c>
      <c r="F57" s="8869">
        <v>62</v>
      </c>
      <c r="G57" s="8870">
        <v>15.15</v>
      </c>
      <c r="H57" s="8870">
        <v>15.3</v>
      </c>
      <c r="I57" s="8867">
        <v>16000</v>
      </c>
      <c r="J57" s="8868">
        <f t="shared" si="1"/>
        <v>15619.2</v>
      </c>
      <c r="K57" s="8869">
        <v>94</v>
      </c>
      <c r="L57" s="8870">
        <v>23.15</v>
      </c>
      <c r="M57" s="8870">
        <v>23.3</v>
      </c>
      <c r="N57" s="8867">
        <v>16000</v>
      </c>
      <c r="O57" s="8868">
        <f t="shared" si="2"/>
        <v>15619.2</v>
      </c>
      <c r="P57" s="8871"/>
    </row>
    <row r="58" spans="1:16" x14ac:dyDescent="0.2">
      <c r="A58" s="8872">
        <v>31</v>
      </c>
      <c r="B58" s="8873">
        <v>7.3</v>
      </c>
      <c r="C58" s="8874">
        <v>7.45</v>
      </c>
      <c r="D58" s="8875">
        <v>16000</v>
      </c>
      <c r="E58" s="8876">
        <f t="shared" si="0"/>
        <v>15619.2</v>
      </c>
      <c r="F58" s="8877">
        <v>63</v>
      </c>
      <c r="G58" s="8873">
        <v>15.3</v>
      </c>
      <c r="H58" s="8873">
        <v>15.45</v>
      </c>
      <c r="I58" s="8875">
        <v>16000</v>
      </c>
      <c r="J58" s="8876">
        <f t="shared" si="1"/>
        <v>15619.2</v>
      </c>
      <c r="K58" s="8877">
        <v>95</v>
      </c>
      <c r="L58" s="8873">
        <v>23.3</v>
      </c>
      <c r="M58" s="8873">
        <v>23.45</v>
      </c>
      <c r="N58" s="8875">
        <v>16000</v>
      </c>
      <c r="O58" s="8876">
        <f t="shared" si="2"/>
        <v>15619.2</v>
      </c>
      <c r="P58" s="8878"/>
    </row>
    <row r="59" spans="1:16" x14ac:dyDescent="0.2">
      <c r="A59" s="8879">
        <v>32</v>
      </c>
      <c r="B59" s="8880">
        <v>7.45</v>
      </c>
      <c r="C59" s="8881">
        <v>8</v>
      </c>
      <c r="D59" s="8882">
        <v>16000</v>
      </c>
      <c r="E59" s="8883">
        <f t="shared" si="0"/>
        <v>15619.2</v>
      </c>
      <c r="F59" s="8884">
        <v>64</v>
      </c>
      <c r="G59" s="8885">
        <v>15.45</v>
      </c>
      <c r="H59" s="8885">
        <v>16</v>
      </c>
      <c r="I59" s="8882">
        <v>16000</v>
      </c>
      <c r="J59" s="8883">
        <f t="shared" si="1"/>
        <v>15619.2</v>
      </c>
      <c r="K59" s="8884">
        <v>96</v>
      </c>
      <c r="L59" s="8885">
        <v>23.45</v>
      </c>
      <c r="M59" s="8885">
        <v>24</v>
      </c>
      <c r="N59" s="8882">
        <v>16000</v>
      </c>
      <c r="O59" s="8883">
        <f t="shared" si="2"/>
        <v>15619.2</v>
      </c>
      <c r="P59" s="8886"/>
    </row>
    <row r="60" spans="1:16" x14ac:dyDescent="0.2">
      <c r="A60" s="8887" t="s">
        <v>27</v>
      </c>
      <c r="B60" s="8888"/>
      <c r="C60" s="8888"/>
      <c r="D60" s="8889">
        <f>SUM(D28:D59)</f>
        <v>512000</v>
      </c>
      <c r="E60" s="8890">
        <f>SUM(E28:E59)</f>
        <v>499814.40000000026</v>
      </c>
      <c r="F60" s="8888"/>
      <c r="G60" s="8888"/>
      <c r="H60" s="8888"/>
      <c r="I60" s="8889">
        <f>SUM(I28:I59)</f>
        <v>512000</v>
      </c>
      <c r="J60" s="8891">
        <f>SUM(J28:J59)</f>
        <v>499814.40000000026</v>
      </c>
      <c r="K60" s="8888"/>
      <c r="L60" s="8888"/>
      <c r="M60" s="8888"/>
      <c r="N60" s="8888">
        <f>SUM(N28:N59)</f>
        <v>512000</v>
      </c>
      <c r="O60" s="8891">
        <f>SUM(O28:O59)</f>
        <v>499814.40000000026</v>
      </c>
      <c r="P60" s="8892"/>
    </row>
    <row r="64" spans="1:16" x14ac:dyDescent="0.2">
      <c r="A64" t="s">
        <v>99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8893"/>
      <c r="B66" s="8894"/>
      <c r="C66" s="8894"/>
      <c r="D66" s="8895"/>
      <c r="E66" s="8894"/>
      <c r="F66" s="8894"/>
      <c r="G66" s="8894"/>
      <c r="H66" s="8894"/>
      <c r="I66" s="8895"/>
      <c r="J66" s="8896"/>
      <c r="K66" s="8894"/>
      <c r="L66" s="8894"/>
      <c r="M66" s="8894"/>
      <c r="N66" s="8894"/>
      <c r="O66" s="8894"/>
      <c r="P66" s="8897"/>
    </row>
    <row r="67" spans="1:16" x14ac:dyDescent="0.2">
      <c r="A67" s="8898" t="s">
        <v>28</v>
      </c>
      <c r="B67" s="8899"/>
      <c r="C67" s="8899"/>
      <c r="D67" s="8900"/>
      <c r="E67" s="8901"/>
      <c r="F67" s="8899"/>
      <c r="G67" s="8899"/>
      <c r="H67" s="8901"/>
      <c r="I67" s="8900"/>
      <c r="J67" s="8902"/>
      <c r="K67" s="8899"/>
      <c r="L67" s="8899"/>
      <c r="M67" s="8899"/>
      <c r="N67" s="8899"/>
      <c r="O67" s="8899"/>
      <c r="P67" s="8903"/>
    </row>
    <row r="68" spans="1:16" x14ac:dyDescent="0.2">
      <c r="A68" s="8904"/>
      <c r="B68" s="8905"/>
      <c r="C68" s="8905"/>
      <c r="D68" s="8905"/>
      <c r="E68" s="8905"/>
      <c r="F68" s="8905"/>
      <c r="G68" s="8905"/>
      <c r="H68" s="8905"/>
      <c r="I68" s="8905"/>
      <c r="J68" s="8905"/>
      <c r="K68" s="8905"/>
      <c r="L68" s="8906"/>
      <c r="M68" s="8906"/>
      <c r="N68" s="8906"/>
      <c r="O68" s="8906"/>
      <c r="P68" s="8907"/>
    </row>
    <row r="69" spans="1:16" x14ac:dyDescent="0.2">
      <c r="A69" s="8908"/>
      <c r="B69" s="8909"/>
      <c r="C69" s="8909"/>
      <c r="D69" s="8910"/>
      <c r="E69" s="8911"/>
      <c r="F69" s="8909"/>
      <c r="G69" s="8909"/>
      <c r="H69" s="8911"/>
      <c r="I69" s="8910"/>
      <c r="J69" s="8912"/>
      <c r="K69" s="8909"/>
      <c r="L69" s="8909"/>
      <c r="M69" s="8909"/>
      <c r="N69" s="8909"/>
      <c r="O69" s="8909"/>
      <c r="P69" s="8913"/>
    </row>
    <row r="70" spans="1:16" x14ac:dyDescent="0.2">
      <c r="A70" s="8914"/>
      <c r="B70" s="8915"/>
      <c r="C70" s="8915"/>
      <c r="D70" s="8916"/>
      <c r="E70" s="8917"/>
      <c r="F70" s="8915"/>
      <c r="G70" s="8915"/>
      <c r="H70" s="8917"/>
      <c r="I70" s="8916"/>
      <c r="J70" s="8915"/>
      <c r="K70" s="8915"/>
      <c r="L70" s="8915"/>
      <c r="M70" s="8915"/>
      <c r="N70" s="8915"/>
      <c r="O70" s="8915"/>
      <c r="P70" s="8918"/>
    </row>
    <row r="71" spans="1:16" x14ac:dyDescent="0.2">
      <c r="A71" s="8919"/>
      <c r="B71" s="8920"/>
      <c r="C71" s="8920"/>
      <c r="D71" s="8921"/>
      <c r="E71" s="8922"/>
      <c r="F71" s="8920"/>
      <c r="G71" s="8920"/>
      <c r="H71" s="8922"/>
      <c r="I71" s="8921"/>
      <c r="J71" s="8920"/>
      <c r="K71" s="8920"/>
      <c r="L71" s="8920"/>
      <c r="M71" s="8920"/>
      <c r="N71" s="8920"/>
      <c r="O71" s="8920"/>
      <c r="P71" s="8923"/>
    </row>
    <row r="72" spans="1:16" x14ac:dyDescent="0.2">
      <c r="A72" s="8924"/>
      <c r="B72" s="8925"/>
      <c r="C72" s="8925"/>
      <c r="D72" s="8926"/>
      <c r="E72" s="8927"/>
      <c r="F72" s="8925"/>
      <c r="G72" s="8925"/>
      <c r="H72" s="8927"/>
      <c r="I72" s="8926"/>
      <c r="J72" s="8925"/>
      <c r="K72" s="8925"/>
      <c r="L72" s="8925"/>
      <c r="M72" s="8925" t="s">
        <v>29</v>
      </c>
      <c r="N72" s="8925"/>
      <c r="O72" s="8925"/>
      <c r="P72" s="8928"/>
    </row>
    <row r="73" spans="1:16" x14ac:dyDescent="0.2">
      <c r="A73" s="8929"/>
      <c r="B73" s="8930"/>
      <c r="C73" s="8930"/>
      <c r="D73" s="8931"/>
      <c r="E73" s="8932"/>
      <c r="F73" s="8930"/>
      <c r="G73" s="8930"/>
      <c r="H73" s="8932"/>
      <c r="I73" s="8931"/>
      <c r="J73" s="8930"/>
      <c r="K73" s="8930"/>
      <c r="L73" s="8930"/>
      <c r="M73" s="8930" t="s">
        <v>30</v>
      </c>
      <c r="N73" s="8930"/>
      <c r="O73" s="8930"/>
      <c r="P73" s="8933"/>
    </row>
    <row r="74" spans="1:16" ht="15.75" x14ac:dyDescent="0.25">
      <c r="E74" s="8934"/>
      <c r="H74" s="8934"/>
    </row>
    <row r="75" spans="1:16" ht="15.75" x14ac:dyDescent="0.25">
      <c r="C75" s="8935"/>
      <c r="E75" s="8936"/>
      <c r="H75" s="8936"/>
    </row>
    <row r="76" spans="1:16" ht="15.75" x14ac:dyDescent="0.25">
      <c r="E76" s="8937"/>
      <c r="H76" s="8937"/>
    </row>
    <row r="77" spans="1:16" ht="15.75" x14ac:dyDescent="0.25">
      <c r="E77" s="8938"/>
      <c r="H77" s="8938"/>
    </row>
    <row r="78" spans="1:16" ht="15.75" x14ac:dyDescent="0.25">
      <c r="E78" s="8939"/>
      <c r="H78" s="8939"/>
    </row>
    <row r="79" spans="1:16" ht="15.75" x14ac:dyDescent="0.25">
      <c r="E79" s="8940"/>
      <c r="H79" s="8940"/>
    </row>
    <row r="80" spans="1:16" ht="15.75" x14ac:dyDescent="0.25">
      <c r="E80" s="8941"/>
      <c r="H80" s="8941"/>
    </row>
    <row r="81" spans="5:13" ht="15.75" x14ac:dyDescent="0.25">
      <c r="E81" s="8942"/>
      <c r="H81" s="8942"/>
    </row>
    <row r="82" spans="5:13" ht="15.75" x14ac:dyDescent="0.25">
      <c r="E82" s="8943"/>
      <c r="H82" s="8943"/>
    </row>
    <row r="83" spans="5:13" ht="15.75" x14ac:dyDescent="0.25">
      <c r="E83" s="8944"/>
      <c r="H83" s="8944"/>
    </row>
    <row r="84" spans="5:13" ht="15.75" x14ac:dyDescent="0.25">
      <c r="E84" s="8945"/>
      <c r="H84" s="8945"/>
    </row>
    <row r="85" spans="5:13" ht="15.75" x14ac:dyDescent="0.25">
      <c r="E85" s="8946"/>
      <c r="H85" s="8946"/>
    </row>
    <row r="86" spans="5:13" ht="15.75" x14ac:dyDescent="0.25">
      <c r="E86" s="8947"/>
      <c r="H86" s="8947"/>
    </row>
    <row r="87" spans="5:13" ht="15.75" x14ac:dyDescent="0.25">
      <c r="E87" s="8948"/>
      <c r="H87" s="8948"/>
    </row>
    <row r="88" spans="5:13" ht="15.75" x14ac:dyDescent="0.25">
      <c r="E88" s="8949"/>
      <c r="H88" s="8949"/>
    </row>
    <row r="89" spans="5:13" ht="15.75" x14ac:dyDescent="0.25">
      <c r="E89" s="8950"/>
      <c r="H89" s="8950"/>
    </row>
    <row r="90" spans="5:13" ht="15.75" x14ac:dyDescent="0.25">
      <c r="E90" s="8951"/>
      <c r="H90" s="8951"/>
    </row>
    <row r="91" spans="5:13" ht="15.75" x14ac:dyDescent="0.25">
      <c r="E91" s="8952"/>
      <c r="H91" s="8952"/>
    </row>
    <row r="92" spans="5:13" ht="15.75" x14ac:dyDescent="0.25">
      <c r="E92" s="8953"/>
      <c r="H92" s="8953"/>
    </row>
    <row r="93" spans="5:13" ht="15.75" x14ac:dyDescent="0.25">
      <c r="E93" s="8954"/>
      <c r="H93" s="8954"/>
    </row>
    <row r="94" spans="5:13" ht="15.75" x14ac:dyDescent="0.25">
      <c r="E94" s="8955"/>
      <c r="H94" s="8955"/>
    </row>
    <row r="95" spans="5:13" ht="15.75" x14ac:dyDescent="0.25">
      <c r="E95" s="8956"/>
      <c r="H95" s="8956"/>
    </row>
    <row r="96" spans="5:13" ht="15.75" x14ac:dyDescent="0.25">
      <c r="E96" s="8957"/>
      <c r="H96" s="8957"/>
      <c r="M96" s="8958" t="s">
        <v>8</v>
      </c>
    </row>
    <row r="97" spans="5:14" ht="15.75" x14ac:dyDescent="0.25">
      <c r="E97" s="8959"/>
      <c r="H97" s="8959"/>
    </row>
    <row r="98" spans="5:14" ht="15.75" x14ac:dyDescent="0.25">
      <c r="E98" s="8960"/>
      <c r="H98" s="8960"/>
    </row>
    <row r="99" spans="5:14" ht="15.75" x14ac:dyDescent="0.25">
      <c r="E99" s="8961"/>
      <c r="H99" s="8961"/>
    </row>
    <row r="101" spans="5:14" x14ac:dyDescent="0.2">
      <c r="N101" s="8962"/>
    </row>
    <row r="126" spans="4:4" x14ac:dyDescent="0.2">
      <c r="D126" s="8963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964"/>
      <c r="B1" s="8965"/>
      <c r="C1" s="8965"/>
      <c r="D1" s="8966"/>
      <c r="E1" s="8965"/>
      <c r="F1" s="8965"/>
      <c r="G1" s="8965"/>
      <c r="H1" s="8965"/>
      <c r="I1" s="8966"/>
      <c r="J1" s="8965"/>
      <c r="K1" s="8965"/>
      <c r="L1" s="8965"/>
      <c r="M1" s="8965"/>
      <c r="N1" s="8965"/>
      <c r="O1" s="8965"/>
      <c r="P1" s="8967"/>
    </row>
    <row r="2" spans="1:16" ht="12.75" customHeight="1" x14ac:dyDescent="0.2">
      <c r="A2" s="8968" t="s">
        <v>0</v>
      </c>
      <c r="B2" s="8969"/>
      <c r="C2" s="8969"/>
      <c r="D2" s="8969"/>
      <c r="E2" s="8969"/>
      <c r="F2" s="8969"/>
      <c r="G2" s="8969"/>
      <c r="H2" s="8969"/>
      <c r="I2" s="8969"/>
      <c r="J2" s="8969"/>
      <c r="K2" s="8969"/>
      <c r="L2" s="8969"/>
      <c r="M2" s="8969"/>
      <c r="N2" s="8969"/>
      <c r="O2" s="8969"/>
      <c r="P2" s="8970"/>
    </row>
    <row r="3" spans="1:16" ht="12.75" customHeight="1" x14ac:dyDescent="0.2">
      <c r="A3" s="8971"/>
      <c r="B3" s="8972"/>
      <c r="C3" s="8972"/>
      <c r="D3" s="8972"/>
      <c r="E3" s="8972"/>
      <c r="F3" s="8972"/>
      <c r="G3" s="8972"/>
      <c r="H3" s="8972"/>
      <c r="I3" s="8972"/>
      <c r="J3" s="8972"/>
      <c r="K3" s="8972"/>
      <c r="L3" s="8972"/>
      <c r="M3" s="8972"/>
      <c r="N3" s="8972"/>
      <c r="O3" s="8972"/>
      <c r="P3" s="8973"/>
    </row>
    <row r="4" spans="1:16" ht="12.75" customHeight="1" x14ac:dyDescent="0.2">
      <c r="A4" s="8974" t="s">
        <v>100</v>
      </c>
      <c r="B4" s="8975"/>
      <c r="C4" s="8975"/>
      <c r="D4" s="8975"/>
      <c r="E4" s="8975"/>
      <c r="F4" s="8975"/>
      <c r="G4" s="8975"/>
      <c r="H4" s="8975"/>
      <c r="I4" s="8975"/>
      <c r="J4" s="8976"/>
      <c r="K4" s="8977"/>
      <c r="L4" s="8977"/>
      <c r="M4" s="8977"/>
      <c r="N4" s="8977"/>
      <c r="O4" s="8977"/>
      <c r="P4" s="8978"/>
    </row>
    <row r="5" spans="1:16" ht="12.75" customHeight="1" x14ac:dyDescent="0.2">
      <c r="A5" s="8979"/>
      <c r="B5" s="8980"/>
      <c r="C5" s="8980"/>
      <c r="D5" s="8981"/>
      <c r="E5" s="8980"/>
      <c r="F5" s="8980"/>
      <c r="G5" s="8980"/>
      <c r="H5" s="8980"/>
      <c r="I5" s="8981"/>
      <c r="J5" s="8980"/>
      <c r="K5" s="8980"/>
      <c r="L5" s="8980"/>
      <c r="M5" s="8980"/>
      <c r="N5" s="8980"/>
      <c r="O5" s="8980"/>
      <c r="P5" s="8982"/>
    </row>
    <row r="6" spans="1:16" ht="12.75" customHeight="1" x14ac:dyDescent="0.2">
      <c r="A6" s="8983" t="s">
        <v>2</v>
      </c>
      <c r="B6" s="8984"/>
      <c r="C6" s="8984"/>
      <c r="D6" s="8985"/>
      <c r="E6" s="8984"/>
      <c r="F6" s="8984"/>
      <c r="G6" s="8984"/>
      <c r="H6" s="8984"/>
      <c r="I6" s="8985"/>
      <c r="J6" s="8984"/>
      <c r="K6" s="8984"/>
      <c r="L6" s="8984"/>
      <c r="M6" s="8984"/>
      <c r="N6" s="8984"/>
      <c r="O6" s="8984"/>
      <c r="P6" s="8986"/>
    </row>
    <row r="7" spans="1:16" ht="12.75" customHeight="1" x14ac:dyDescent="0.2">
      <c r="A7" s="8987" t="s">
        <v>3</v>
      </c>
      <c r="B7" s="8988"/>
      <c r="C7" s="8988"/>
      <c r="D7" s="8989"/>
      <c r="E7" s="8988"/>
      <c r="F7" s="8988"/>
      <c r="G7" s="8988"/>
      <c r="H7" s="8988"/>
      <c r="I7" s="8989"/>
      <c r="J7" s="8988"/>
      <c r="K7" s="8988"/>
      <c r="L7" s="8988"/>
      <c r="M7" s="8988"/>
      <c r="N7" s="8988"/>
      <c r="O7" s="8988"/>
      <c r="P7" s="8990"/>
    </row>
    <row r="8" spans="1:16" ht="12.75" customHeight="1" x14ac:dyDescent="0.2">
      <c r="A8" s="8991" t="s">
        <v>4</v>
      </c>
      <c r="B8" s="8992"/>
      <c r="C8" s="8992"/>
      <c r="D8" s="8993"/>
      <c r="E8" s="8992"/>
      <c r="F8" s="8992"/>
      <c r="G8" s="8992"/>
      <c r="H8" s="8992"/>
      <c r="I8" s="8993"/>
      <c r="J8" s="8992"/>
      <c r="K8" s="8992"/>
      <c r="L8" s="8992"/>
      <c r="M8" s="8992"/>
      <c r="N8" s="8992"/>
      <c r="O8" s="8992"/>
      <c r="P8" s="8994"/>
    </row>
    <row r="9" spans="1:16" ht="12.75" customHeight="1" x14ac:dyDescent="0.2">
      <c r="A9" s="8995" t="s">
        <v>5</v>
      </c>
      <c r="B9" s="8996"/>
      <c r="C9" s="8996"/>
      <c r="D9" s="8997"/>
      <c r="E9" s="8996"/>
      <c r="F9" s="8996"/>
      <c r="G9" s="8996"/>
      <c r="H9" s="8996"/>
      <c r="I9" s="8997"/>
      <c r="J9" s="8996"/>
      <c r="K9" s="8996"/>
      <c r="L9" s="8996"/>
      <c r="M9" s="8996"/>
      <c r="N9" s="8996"/>
      <c r="O9" s="8996"/>
      <c r="P9" s="8998"/>
    </row>
    <row r="10" spans="1:16" ht="12.75" customHeight="1" x14ac:dyDescent="0.2">
      <c r="A10" s="8999" t="s">
        <v>6</v>
      </c>
      <c r="B10" s="9000"/>
      <c r="C10" s="9000"/>
      <c r="D10" s="9001"/>
      <c r="E10" s="9000"/>
      <c r="F10" s="9000"/>
      <c r="G10" s="9000"/>
      <c r="H10" s="9000"/>
      <c r="I10" s="9001"/>
      <c r="J10" s="9000"/>
      <c r="K10" s="9000"/>
      <c r="L10" s="9000"/>
      <c r="M10" s="9000"/>
      <c r="N10" s="9000"/>
      <c r="O10" s="9000"/>
      <c r="P10" s="9002"/>
    </row>
    <row r="11" spans="1:16" ht="12.75" customHeight="1" x14ac:dyDescent="0.2">
      <c r="A11" s="9003"/>
      <c r="B11" s="9004"/>
      <c r="C11" s="9004"/>
      <c r="D11" s="9005"/>
      <c r="E11" s="9004"/>
      <c r="F11" s="9004"/>
      <c r="G11" s="9006"/>
      <c r="H11" s="9004"/>
      <c r="I11" s="9005"/>
      <c r="J11" s="9004"/>
      <c r="K11" s="9004"/>
      <c r="L11" s="9004"/>
      <c r="M11" s="9004"/>
      <c r="N11" s="9004"/>
      <c r="O11" s="9004"/>
      <c r="P11" s="9007"/>
    </row>
    <row r="12" spans="1:16" ht="12.75" customHeight="1" x14ac:dyDescent="0.2">
      <c r="A12" s="9008" t="s">
        <v>101</v>
      </c>
      <c r="B12" s="9009"/>
      <c r="C12" s="9009"/>
      <c r="D12" s="9010"/>
      <c r="E12" s="9009" t="s">
        <v>8</v>
      </c>
      <c r="F12" s="9009"/>
      <c r="G12" s="9009"/>
      <c r="H12" s="9009"/>
      <c r="I12" s="9010"/>
      <c r="J12" s="9009"/>
      <c r="K12" s="9009"/>
      <c r="L12" s="9009"/>
      <c r="M12" s="9009"/>
      <c r="N12" s="9011" t="s">
        <v>102</v>
      </c>
      <c r="O12" s="9009"/>
      <c r="P12" s="9012"/>
    </row>
    <row r="13" spans="1:16" ht="12.75" customHeight="1" x14ac:dyDescent="0.2">
      <c r="A13" s="9013"/>
      <c r="B13" s="9014"/>
      <c r="C13" s="9014"/>
      <c r="D13" s="9015"/>
      <c r="E13" s="9014"/>
      <c r="F13" s="9014"/>
      <c r="G13" s="9014"/>
      <c r="H13" s="9014"/>
      <c r="I13" s="9015"/>
      <c r="J13" s="9014"/>
      <c r="K13" s="9014"/>
      <c r="L13" s="9014"/>
      <c r="M13" s="9014"/>
      <c r="N13" s="9014"/>
      <c r="O13" s="9014"/>
      <c r="P13" s="9016"/>
    </row>
    <row r="14" spans="1:16" ht="12.75" customHeight="1" x14ac:dyDescent="0.2">
      <c r="A14" s="9017" t="s">
        <v>10</v>
      </c>
      <c r="B14" s="9018"/>
      <c r="C14" s="9018"/>
      <c r="D14" s="9019"/>
      <c r="E14" s="9018"/>
      <c r="F14" s="9018"/>
      <c r="G14" s="9018"/>
      <c r="H14" s="9018"/>
      <c r="I14" s="9019"/>
      <c r="J14" s="9018"/>
      <c r="K14" s="9018"/>
      <c r="L14" s="9018"/>
      <c r="M14" s="9018"/>
      <c r="N14" s="9020"/>
      <c r="O14" s="9021"/>
      <c r="P14" s="9022"/>
    </row>
    <row r="15" spans="1:16" ht="12.75" customHeight="1" x14ac:dyDescent="0.2">
      <c r="A15" s="9023"/>
      <c r="B15" s="9024"/>
      <c r="C15" s="9024"/>
      <c r="D15" s="9025"/>
      <c r="E15" s="9024"/>
      <c r="F15" s="9024"/>
      <c r="G15" s="9024"/>
      <c r="H15" s="9024"/>
      <c r="I15" s="9025"/>
      <c r="J15" s="9024"/>
      <c r="K15" s="9024"/>
      <c r="L15" s="9024"/>
      <c r="M15" s="9024"/>
      <c r="N15" s="9026" t="s">
        <v>11</v>
      </c>
      <c r="O15" s="9027" t="s">
        <v>12</v>
      </c>
      <c r="P15" s="9028"/>
    </row>
    <row r="16" spans="1:16" ht="12.75" customHeight="1" x14ac:dyDescent="0.2">
      <c r="A16" s="9029" t="s">
        <v>13</v>
      </c>
      <c r="B16" s="9030"/>
      <c r="C16" s="9030"/>
      <c r="D16" s="9031"/>
      <c r="E16" s="9030"/>
      <c r="F16" s="9030"/>
      <c r="G16" s="9030"/>
      <c r="H16" s="9030"/>
      <c r="I16" s="9031"/>
      <c r="J16" s="9030"/>
      <c r="K16" s="9030"/>
      <c r="L16" s="9030"/>
      <c r="M16" s="9030"/>
      <c r="N16" s="9032"/>
      <c r="O16" s="9033"/>
      <c r="P16" s="9033"/>
    </row>
    <row r="17" spans="1:47" ht="12.75" customHeight="1" x14ac:dyDescent="0.2">
      <c r="A17" s="9034" t="s">
        <v>14</v>
      </c>
      <c r="B17" s="9035"/>
      <c r="C17" s="9035"/>
      <c r="D17" s="9036"/>
      <c r="E17" s="9035"/>
      <c r="F17" s="9035"/>
      <c r="G17" s="9035"/>
      <c r="H17" s="9035"/>
      <c r="I17" s="9036"/>
      <c r="J17" s="9035"/>
      <c r="K17" s="9035"/>
      <c r="L17" s="9035"/>
      <c r="M17" s="9035"/>
      <c r="N17" s="9037" t="s">
        <v>15</v>
      </c>
      <c r="O17" s="9038" t="s">
        <v>16</v>
      </c>
      <c r="P17" s="9039"/>
    </row>
    <row r="18" spans="1:47" ht="12.75" customHeight="1" x14ac:dyDescent="0.2">
      <c r="A18" s="9040"/>
      <c r="B18" s="9041"/>
      <c r="C18" s="9041"/>
      <c r="D18" s="9042"/>
      <c r="E18" s="9041"/>
      <c r="F18" s="9041"/>
      <c r="G18" s="9041"/>
      <c r="H18" s="9041"/>
      <c r="I18" s="9042"/>
      <c r="J18" s="9041"/>
      <c r="K18" s="9041"/>
      <c r="L18" s="9041"/>
      <c r="M18" s="9041"/>
      <c r="N18" s="9043"/>
      <c r="O18" s="9044"/>
      <c r="P18" s="9045" t="s">
        <v>8</v>
      </c>
    </row>
    <row r="19" spans="1:47" ht="12.75" customHeight="1" x14ac:dyDescent="0.2">
      <c r="A19" s="9046"/>
      <c r="B19" s="9047"/>
      <c r="C19" s="9047"/>
      <c r="D19" s="9048"/>
      <c r="E19" s="9047"/>
      <c r="F19" s="9047"/>
      <c r="G19" s="9047"/>
      <c r="H19" s="9047"/>
      <c r="I19" s="9048"/>
      <c r="J19" s="9047"/>
      <c r="K19" s="9049"/>
      <c r="L19" s="9047" t="s">
        <v>17</v>
      </c>
      <c r="M19" s="9047"/>
      <c r="N19" s="9050"/>
      <c r="O19" s="9051"/>
      <c r="P19" s="9052"/>
      <c r="AU19" s="9053"/>
    </row>
    <row r="20" spans="1:47" ht="12.75" customHeight="1" x14ac:dyDescent="0.2">
      <c r="A20" s="9054"/>
      <c r="B20" s="9055"/>
      <c r="C20" s="9055"/>
      <c r="D20" s="9056"/>
      <c r="E20" s="9055"/>
      <c r="F20" s="9055"/>
      <c r="G20" s="9055"/>
      <c r="H20" s="9055"/>
      <c r="I20" s="9056"/>
      <c r="J20" s="9055"/>
      <c r="K20" s="9055"/>
      <c r="L20" s="9055"/>
      <c r="M20" s="9055"/>
      <c r="N20" s="9057"/>
      <c r="O20" s="9058"/>
      <c r="P20" s="9059"/>
    </row>
    <row r="21" spans="1:47" ht="12.75" customHeight="1" x14ac:dyDescent="0.2">
      <c r="A21" s="9060"/>
      <c r="B21" s="9061"/>
      <c r="C21" s="9062"/>
      <c r="D21" s="9062"/>
      <c r="E21" s="9061"/>
      <c r="F21" s="9061"/>
      <c r="G21" s="9061"/>
      <c r="H21" s="9061" t="s">
        <v>8</v>
      </c>
      <c r="I21" s="9063"/>
      <c r="J21" s="9061"/>
      <c r="K21" s="9061"/>
      <c r="L21" s="9061"/>
      <c r="M21" s="9061"/>
      <c r="N21" s="9064"/>
      <c r="O21" s="9065"/>
      <c r="P21" s="9066"/>
    </row>
    <row r="22" spans="1:47" ht="12.75" customHeight="1" x14ac:dyDescent="0.2">
      <c r="A22" s="9067"/>
      <c r="B22" s="9068"/>
      <c r="C22" s="9068"/>
      <c r="D22" s="9069"/>
      <c r="E22" s="9068"/>
      <c r="F22" s="9068"/>
      <c r="G22" s="9068"/>
      <c r="H22" s="9068"/>
      <c r="I22" s="9069"/>
      <c r="J22" s="9068"/>
      <c r="K22" s="9068"/>
      <c r="L22" s="9068"/>
      <c r="M22" s="9068"/>
      <c r="N22" s="9068"/>
      <c r="O22" s="9068"/>
      <c r="P22" s="9070"/>
    </row>
    <row r="23" spans="1:47" ht="12.75" customHeight="1" x14ac:dyDescent="0.2">
      <c r="A23" s="9071" t="s">
        <v>18</v>
      </c>
      <c r="B23" s="9072"/>
      <c r="C23" s="9072"/>
      <c r="D23" s="9073"/>
      <c r="E23" s="9074" t="s">
        <v>19</v>
      </c>
      <c r="F23" s="9074"/>
      <c r="G23" s="9074"/>
      <c r="H23" s="9074"/>
      <c r="I23" s="9074"/>
      <c r="J23" s="9074"/>
      <c r="K23" s="9074"/>
      <c r="L23" s="9074"/>
      <c r="M23" s="9072"/>
      <c r="N23" s="9072"/>
      <c r="O23" s="9072"/>
      <c r="P23" s="9075"/>
    </row>
    <row r="24" spans="1:47" x14ac:dyDescent="0.25">
      <c r="A24" s="9076"/>
      <c r="B24" s="9077"/>
      <c r="C24" s="9077"/>
      <c r="D24" s="9078"/>
      <c r="E24" s="9079" t="s">
        <v>20</v>
      </c>
      <c r="F24" s="9079"/>
      <c r="G24" s="9079"/>
      <c r="H24" s="9079"/>
      <c r="I24" s="9079"/>
      <c r="J24" s="9079"/>
      <c r="K24" s="9079"/>
      <c r="L24" s="9079"/>
      <c r="M24" s="9077"/>
      <c r="N24" s="9077"/>
      <c r="O24" s="9077"/>
      <c r="P24" s="9080"/>
    </row>
    <row r="25" spans="1:47" ht="12.75" customHeight="1" x14ac:dyDescent="0.2">
      <c r="A25" s="9081"/>
      <c r="B25" s="9082" t="s">
        <v>21</v>
      </c>
      <c r="C25" s="9083"/>
      <c r="D25" s="9083"/>
      <c r="E25" s="9083"/>
      <c r="F25" s="9083"/>
      <c r="G25" s="9083"/>
      <c r="H25" s="9083"/>
      <c r="I25" s="9083"/>
      <c r="J25" s="9083"/>
      <c r="K25" s="9083"/>
      <c r="L25" s="9083"/>
      <c r="M25" s="9083"/>
      <c r="N25" s="9083"/>
      <c r="O25" s="9084"/>
      <c r="P25" s="9085"/>
    </row>
    <row r="26" spans="1:47" ht="12.75" customHeight="1" x14ac:dyDescent="0.2">
      <c r="A26" s="9086" t="s">
        <v>22</v>
      </c>
      <c r="B26" s="9087" t="s">
        <v>23</v>
      </c>
      <c r="C26" s="9087"/>
      <c r="D26" s="9086" t="s">
        <v>24</v>
      </c>
      <c r="E26" s="9086" t="s">
        <v>25</v>
      </c>
      <c r="F26" s="9086" t="s">
        <v>22</v>
      </c>
      <c r="G26" s="9087" t="s">
        <v>23</v>
      </c>
      <c r="H26" s="9087"/>
      <c r="I26" s="9086" t="s">
        <v>24</v>
      </c>
      <c r="J26" s="9086" t="s">
        <v>25</v>
      </c>
      <c r="K26" s="9086" t="s">
        <v>22</v>
      </c>
      <c r="L26" s="9087" t="s">
        <v>23</v>
      </c>
      <c r="M26" s="9087"/>
      <c r="N26" s="9088" t="s">
        <v>24</v>
      </c>
      <c r="O26" s="9086" t="s">
        <v>25</v>
      </c>
      <c r="P26" s="9089"/>
    </row>
    <row r="27" spans="1:47" ht="12.75" customHeight="1" x14ac:dyDescent="0.2">
      <c r="A27" s="9090"/>
      <c r="B27" s="9091" t="s">
        <v>26</v>
      </c>
      <c r="C27" s="9091" t="s">
        <v>2</v>
      </c>
      <c r="D27" s="9090"/>
      <c r="E27" s="9090"/>
      <c r="F27" s="9090"/>
      <c r="G27" s="9091" t="s">
        <v>26</v>
      </c>
      <c r="H27" s="9091" t="s">
        <v>2</v>
      </c>
      <c r="I27" s="9090"/>
      <c r="J27" s="9090"/>
      <c r="K27" s="9090"/>
      <c r="L27" s="9091" t="s">
        <v>26</v>
      </c>
      <c r="M27" s="9091" t="s">
        <v>2</v>
      </c>
      <c r="N27" s="9092"/>
      <c r="O27" s="9090"/>
      <c r="P27" s="9093"/>
    </row>
    <row r="28" spans="1:47" ht="12.75" customHeight="1" x14ac:dyDescent="0.2">
      <c r="A28" s="9094">
        <v>1</v>
      </c>
      <c r="B28" s="9095">
        <v>0</v>
      </c>
      <c r="C28" s="9096">
        <v>0.15</v>
      </c>
      <c r="D28" s="9097">
        <v>16000</v>
      </c>
      <c r="E28" s="9098">
        <f t="shared" ref="E28:E59" si="0">D28*(100-2.38)/100</f>
        <v>15619.2</v>
      </c>
      <c r="F28" s="9099">
        <v>33</v>
      </c>
      <c r="G28" s="9100">
        <v>8</v>
      </c>
      <c r="H28" s="9100">
        <v>8.15</v>
      </c>
      <c r="I28" s="9097">
        <v>16000</v>
      </c>
      <c r="J28" s="9098">
        <f t="shared" ref="J28:J59" si="1">I28*(100-2.38)/100</f>
        <v>15619.2</v>
      </c>
      <c r="K28" s="9099">
        <v>65</v>
      </c>
      <c r="L28" s="9100">
        <v>16</v>
      </c>
      <c r="M28" s="9100">
        <v>16.149999999999999</v>
      </c>
      <c r="N28" s="9097">
        <v>16000</v>
      </c>
      <c r="O28" s="9098">
        <f t="shared" ref="O28:O59" si="2">N28*(100-2.38)/100</f>
        <v>15619.2</v>
      </c>
      <c r="P28" s="9101"/>
    </row>
    <row r="29" spans="1:47" ht="12.75" customHeight="1" x14ac:dyDescent="0.2">
      <c r="A29" s="9102">
        <v>2</v>
      </c>
      <c r="B29" s="9102">
        <v>0.15</v>
      </c>
      <c r="C29" s="9103">
        <v>0.3</v>
      </c>
      <c r="D29" s="9104">
        <v>16000</v>
      </c>
      <c r="E29" s="9105">
        <f t="shared" si="0"/>
        <v>15619.2</v>
      </c>
      <c r="F29" s="9106">
        <v>34</v>
      </c>
      <c r="G29" s="9107">
        <v>8.15</v>
      </c>
      <c r="H29" s="9107">
        <v>8.3000000000000007</v>
      </c>
      <c r="I29" s="9104">
        <v>16000</v>
      </c>
      <c r="J29" s="9105">
        <f t="shared" si="1"/>
        <v>15619.2</v>
      </c>
      <c r="K29" s="9106">
        <v>66</v>
      </c>
      <c r="L29" s="9107">
        <v>16.149999999999999</v>
      </c>
      <c r="M29" s="9107">
        <v>16.3</v>
      </c>
      <c r="N29" s="9104">
        <v>16000</v>
      </c>
      <c r="O29" s="9105">
        <f t="shared" si="2"/>
        <v>15619.2</v>
      </c>
      <c r="P29" s="9108"/>
    </row>
    <row r="30" spans="1:47" ht="12.75" customHeight="1" x14ac:dyDescent="0.2">
      <c r="A30" s="9109">
        <v>3</v>
      </c>
      <c r="B30" s="9110">
        <v>0.3</v>
      </c>
      <c r="C30" s="9111">
        <v>0.45</v>
      </c>
      <c r="D30" s="9112">
        <v>16000</v>
      </c>
      <c r="E30" s="9113">
        <f t="shared" si="0"/>
        <v>15619.2</v>
      </c>
      <c r="F30" s="9114">
        <v>35</v>
      </c>
      <c r="G30" s="9115">
        <v>8.3000000000000007</v>
      </c>
      <c r="H30" s="9115">
        <v>8.4499999999999993</v>
      </c>
      <c r="I30" s="9112">
        <v>16000</v>
      </c>
      <c r="J30" s="9113">
        <f t="shared" si="1"/>
        <v>15619.2</v>
      </c>
      <c r="K30" s="9114">
        <v>67</v>
      </c>
      <c r="L30" s="9115">
        <v>16.3</v>
      </c>
      <c r="M30" s="9115">
        <v>16.45</v>
      </c>
      <c r="N30" s="9112">
        <v>16000</v>
      </c>
      <c r="O30" s="9113">
        <f t="shared" si="2"/>
        <v>15619.2</v>
      </c>
      <c r="P30" s="9116"/>
      <c r="V30" s="9117"/>
    </row>
    <row r="31" spans="1:47" ht="12.75" customHeight="1" x14ac:dyDescent="0.2">
      <c r="A31" s="9118">
        <v>4</v>
      </c>
      <c r="B31" s="9118">
        <v>0.45</v>
      </c>
      <c r="C31" s="9119">
        <v>1</v>
      </c>
      <c r="D31" s="9120">
        <v>16000</v>
      </c>
      <c r="E31" s="9121">
        <f t="shared" si="0"/>
        <v>15619.2</v>
      </c>
      <c r="F31" s="9122">
        <v>36</v>
      </c>
      <c r="G31" s="9119">
        <v>8.4499999999999993</v>
      </c>
      <c r="H31" s="9119">
        <v>9</v>
      </c>
      <c r="I31" s="9120">
        <v>16000</v>
      </c>
      <c r="J31" s="9121">
        <f t="shared" si="1"/>
        <v>15619.2</v>
      </c>
      <c r="K31" s="9122">
        <v>68</v>
      </c>
      <c r="L31" s="9119">
        <v>16.45</v>
      </c>
      <c r="M31" s="9119">
        <v>17</v>
      </c>
      <c r="N31" s="9120">
        <v>16000</v>
      </c>
      <c r="O31" s="9121">
        <f t="shared" si="2"/>
        <v>15619.2</v>
      </c>
      <c r="P31" s="9123"/>
    </row>
    <row r="32" spans="1:47" ht="12.75" customHeight="1" x14ac:dyDescent="0.2">
      <c r="A32" s="9124">
        <v>5</v>
      </c>
      <c r="B32" s="9125">
        <v>1</v>
      </c>
      <c r="C32" s="9126">
        <v>1.1499999999999999</v>
      </c>
      <c r="D32" s="9127">
        <v>16000</v>
      </c>
      <c r="E32" s="9128">
        <f t="shared" si="0"/>
        <v>15619.2</v>
      </c>
      <c r="F32" s="9129">
        <v>37</v>
      </c>
      <c r="G32" s="9125">
        <v>9</v>
      </c>
      <c r="H32" s="9125">
        <v>9.15</v>
      </c>
      <c r="I32" s="9127">
        <v>16000</v>
      </c>
      <c r="J32" s="9128">
        <f t="shared" si="1"/>
        <v>15619.2</v>
      </c>
      <c r="K32" s="9129">
        <v>69</v>
      </c>
      <c r="L32" s="9125">
        <v>17</v>
      </c>
      <c r="M32" s="9125">
        <v>17.149999999999999</v>
      </c>
      <c r="N32" s="9127">
        <v>16000</v>
      </c>
      <c r="O32" s="9128">
        <f t="shared" si="2"/>
        <v>15619.2</v>
      </c>
      <c r="P32" s="9130"/>
      <c r="AQ32" s="9127"/>
    </row>
    <row r="33" spans="1:16" ht="12.75" customHeight="1" x14ac:dyDescent="0.2">
      <c r="A33" s="9131">
        <v>6</v>
      </c>
      <c r="B33" s="9132">
        <v>1.1499999999999999</v>
      </c>
      <c r="C33" s="9133">
        <v>1.3</v>
      </c>
      <c r="D33" s="9134">
        <v>16000</v>
      </c>
      <c r="E33" s="9135">
        <f t="shared" si="0"/>
        <v>15619.2</v>
      </c>
      <c r="F33" s="9136">
        <v>38</v>
      </c>
      <c r="G33" s="9133">
        <v>9.15</v>
      </c>
      <c r="H33" s="9133">
        <v>9.3000000000000007</v>
      </c>
      <c r="I33" s="9134">
        <v>16000</v>
      </c>
      <c r="J33" s="9135">
        <f t="shared" si="1"/>
        <v>15619.2</v>
      </c>
      <c r="K33" s="9136">
        <v>70</v>
      </c>
      <c r="L33" s="9133">
        <v>17.149999999999999</v>
      </c>
      <c r="M33" s="9133">
        <v>17.3</v>
      </c>
      <c r="N33" s="9134">
        <v>16000</v>
      </c>
      <c r="O33" s="9135">
        <f t="shared" si="2"/>
        <v>15619.2</v>
      </c>
      <c r="P33" s="9137"/>
    </row>
    <row r="34" spans="1:16" x14ac:dyDescent="0.2">
      <c r="A34" s="9138">
        <v>7</v>
      </c>
      <c r="B34" s="9139">
        <v>1.3</v>
      </c>
      <c r="C34" s="9140">
        <v>1.45</v>
      </c>
      <c r="D34" s="9141">
        <v>16000</v>
      </c>
      <c r="E34" s="9142">
        <f t="shared" si="0"/>
        <v>15619.2</v>
      </c>
      <c r="F34" s="9143">
        <v>39</v>
      </c>
      <c r="G34" s="9144">
        <v>9.3000000000000007</v>
      </c>
      <c r="H34" s="9144">
        <v>9.4499999999999993</v>
      </c>
      <c r="I34" s="9141">
        <v>16000</v>
      </c>
      <c r="J34" s="9142">
        <f t="shared" si="1"/>
        <v>15619.2</v>
      </c>
      <c r="K34" s="9143">
        <v>71</v>
      </c>
      <c r="L34" s="9144">
        <v>17.3</v>
      </c>
      <c r="M34" s="9144">
        <v>17.45</v>
      </c>
      <c r="N34" s="9141">
        <v>16000</v>
      </c>
      <c r="O34" s="9142">
        <f t="shared" si="2"/>
        <v>15619.2</v>
      </c>
      <c r="P34" s="9145"/>
    </row>
    <row r="35" spans="1:16" x14ac:dyDescent="0.2">
      <c r="A35" s="9146">
        <v>8</v>
      </c>
      <c r="B35" s="9146">
        <v>1.45</v>
      </c>
      <c r="C35" s="9147">
        <v>2</v>
      </c>
      <c r="D35" s="9148">
        <v>16000</v>
      </c>
      <c r="E35" s="9149">
        <f t="shared" si="0"/>
        <v>15619.2</v>
      </c>
      <c r="F35" s="9150">
        <v>40</v>
      </c>
      <c r="G35" s="9147">
        <v>9.4499999999999993</v>
      </c>
      <c r="H35" s="9147">
        <v>10</v>
      </c>
      <c r="I35" s="9148">
        <v>16000</v>
      </c>
      <c r="J35" s="9149">
        <f t="shared" si="1"/>
        <v>15619.2</v>
      </c>
      <c r="K35" s="9150">
        <v>72</v>
      </c>
      <c r="L35" s="9151">
        <v>17.45</v>
      </c>
      <c r="M35" s="9147">
        <v>18</v>
      </c>
      <c r="N35" s="9148">
        <v>16000</v>
      </c>
      <c r="O35" s="9149">
        <f t="shared" si="2"/>
        <v>15619.2</v>
      </c>
      <c r="P35" s="9152"/>
    </row>
    <row r="36" spans="1:16" x14ac:dyDescent="0.2">
      <c r="A36" s="9153">
        <v>9</v>
      </c>
      <c r="B36" s="9154">
        <v>2</v>
      </c>
      <c r="C36" s="9155">
        <v>2.15</v>
      </c>
      <c r="D36" s="9156">
        <v>16000</v>
      </c>
      <c r="E36" s="9157">
        <f t="shared" si="0"/>
        <v>15619.2</v>
      </c>
      <c r="F36" s="9158">
        <v>41</v>
      </c>
      <c r="G36" s="9159">
        <v>10</v>
      </c>
      <c r="H36" s="9160">
        <v>10.15</v>
      </c>
      <c r="I36" s="9156">
        <v>16000</v>
      </c>
      <c r="J36" s="9157">
        <f t="shared" si="1"/>
        <v>15619.2</v>
      </c>
      <c r="K36" s="9158">
        <v>73</v>
      </c>
      <c r="L36" s="9160">
        <v>18</v>
      </c>
      <c r="M36" s="9159">
        <v>18.149999999999999</v>
      </c>
      <c r="N36" s="9156">
        <v>16000</v>
      </c>
      <c r="O36" s="9157">
        <f t="shared" si="2"/>
        <v>15619.2</v>
      </c>
      <c r="P36" s="9161"/>
    </row>
    <row r="37" spans="1:16" x14ac:dyDescent="0.2">
      <c r="A37" s="9162">
        <v>10</v>
      </c>
      <c r="B37" s="9162">
        <v>2.15</v>
      </c>
      <c r="C37" s="9163">
        <v>2.2999999999999998</v>
      </c>
      <c r="D37" s="9164">
        <v>16000</v>
      </c>
      <c r="E37" s="9165">
        <f t="shared" si="0"/>
        <v>15619.2</v>
      </c>
      <c r="F37" s="9166">
        <v>42</v>
      </c>
      <c r="G37" s="9163">
        <v>10.15</v>
      </c>
      <c r="H37" s="9167">
        <v>10.3</v>
      </c>
      <c r="I37" s="9164">
        <v>16000</v>
      </c>
      <c r="J37" s="9165">
        <f t="shared" si="1"/>
        <v>15619.2</v>
      </c>
      <c r="K37" s="9166">
        <v>74</v>
      </c>
      <c r="L37" s="9167">
        <v>18.149999999999999</v>
      </c>
      <c r="M37" s="9163">
        <v>18.3</v>
      </c>
      <c r="N37" s="9164">
        <v>16000</v>
      </c>
      <c r="O37" s="9165">
        <f t="shared" si="2"/>
        <v>15619.2</v>
      </c>
      <c r="P37" s="9168"/>
    </row>
    <row r="38" spans="1:16" x14ac:dyDescent="0.2">
      <c r="A38" s="9169">
        <v>11</v>
      </c>
      <c r="B38" s="9170">
        <v>2.2999999999999998</v>
      </c>
      <c r="C38" s="9171">
        <v>2.4500000000000002</v>
      </c>
      <c r="D38" s="9172">
        <v>16000</v>
      </c>
      <c r="E38" s="9173">
        <f t="shared" si="0"/>
        <v>15619.2</v>
      </c>
      <c r="F38" s="9174">
        <v>43</v>
      </c>
      <c r="G38" s="9175">
        <v>10.3</v>
      </c>
      <c r="H38" s="9176">
        <v>10.45</v>
      </c>
      <c r="I38" s="9172">
        <v>16000</v>
      </c>
      <c r="J38" s="9173">
        <f t="shared" si="1"/>
        <v>15619.2</v>
      </c>
      <c r="K38" s="9174">
        <v>75</v>
      </c>
      <c r="L38" s="9176">
        <v>18.3</v>
      </c>
      <c r="M38" s="9175">
        <v>18.45</v>
      </c>
      <c r="N38" s="9172">
        <v>16000</v>
      </c>
      <c r="O38" s="9173">
        <f t="shared" si="2"/>
        <v>15619.2</v>
      </c>
      <c r="P38" s="9177"/>
    </row>
    <row r="39" spans="1:16" x14ac:dyDescent="0.2">
      <c r="A39" s="9178">
        <v>12</v>
      </c>
      <c r="B39" s="9178">
        <v>2.4500000000000002</v>
      </c>
      <c r="C39" s="9179">
        <v>3</v>
      </c>
      <c r="D39" s="9180">
        <v>16000</v>
      </c>
      <c r="E39" s="9181">
        <f t="shared" si="0"/>
        <v>15619.2</v>
      </c>
      <c r="F39" s="9182">
        <v>44</v>
      </c>
      <c r="G39" s="9179">
        <v>10.45</v>
      </c>
      <c r="H39" s="9183">
        <v>11</v>
      </c>
      <c r="I39" s="9180">
        <v>16000</v>
      </c>
      <c r="J39" s="9181">
        <f t="shared" si="1"/>
        <v>15619.2</v>
      </c>
      <c r="K39" s="9182">
        <v>76</v>
      </c>
      <c r="L39" s="9183">
        <v>18.45</v>
      </c>
      <c r="M39" s="9179">
        <v>19</v>
      </c>
      <c r="N39" s="9180">
        <v>16000</v>
      </c>
      <c r="O39" s="9181">
        <f t="shared" si="2"/>
        <v>15619.2</v>
      </c>
      <c r="P39" s="9184"/>
    </row>
    <row r="40" spans="1:16" x14ac:dyDescent="0.2">
      <c r="A40" s="9185">
        <v>13</v>
      </c>
      <c r="B40" s="9186">
        <v>3</v>
      </c>
      <c r="C40" s="9187">
        <v>3.15</v>
      </c>
      <c r="D40" s="9188">
        <v>16000</v>
      </c>
      <c r="E40" s="9189">
        <f t="shared" si="0"/>
        <v>15619.2</v>
      </c>
      <c r="F40" s="9190">
        <v>45</v>
      </c>
      <c r="G40" s="9191">
        <v>11</v>
      </c>
      <c r="H40" s="9192">
        <v>11.15</v>
      </c>
      <c r="I40" s="9188">
        <v>16000</v>
      </c>
      <c r="J40" s="9189">
        <f t="shared" si="1"/>
        <v>15619.2</v>
      </c>
      <c r="K40" s="9190">
        <v>77</v>
      </c>
      <c r="L40" s="9192">
        <v>19</v>
      </c>
      <c r="M40" s="9191">
        <v>19.149999999999999</v>
      </c>
      <c r="N40" s="9188">
        <v>16000</v>
      </c>
      <c r="O40" s="9189">
        <f t="shared" si="2"/>
        <v>15619.2</v>
      </c>
      <c r="P40" s="9193"/>
    </row>
    <row r="41" spans="1:16" x14ac:dyDescent="0.2">
      <c r="A41" s="9194">
        <v>14</v>
      </c>
      <c r="B41" s="9194">
        <v>3.15</v>
      </c>
      <c r="C41" s="9195">
        <v>3.3</v>
      </c>
      <c r="D41" s="9196">
        <v>16000</v>
      </c>
      <c r="E41" s="9197">
        <f t="shared" si="0"/>
        <v>15619.2</v>
      </c>
      <c r="F41" s="9198">
        <v>46</v>
      </c>
      <c r="G41" s="9199">
        <v>11.15</v>
      </c>
      <c r="H41" s="9195">
        <v>11.3</v>
      </c>
      <c r="I41" s="9196">
        <v>16000</v>
      </c>
      <c r="J41" s="9197">
        <f t="shared" si="1"/>
        <v>15619.2</v>
      </c>
      <c r="K41" s="9198">
        <v>78</v>
      </c>
      <c r="L41" s="9195">
        <v>19.149999999999999</v>
      </c>
      <c r="M41" s="9199">
        <v>19.3</v>
      </c>
      <c r="N41" s="9196">
        <v>16000</v>
      </c>
      <c r="O41" s="9197">
        <f t="shared" si="2"/>
        <v>15619.2</v>
      </c>
      <c r="P41" s="9200"/>
    </row>
    <row r="42" spans="1:16" x14ac:dyDescent="0.2">
      <c r="A42" s="9201">
        <v>15</v>
      </c>
      <c r="B42" s="9202">
        <v>3.3</v>
      </c>
      <c r="C42" s="9203">
        <v>3.45</v>
      </c>
      <c r="D42" s="9204">
        <v>16000</v>
      </c>
      <c r="E42" s="9205">
        <f t="shared" si="0"/>
        <v>15619.2</v>
      </c>
      <c r="F42" s="9206">
        <v>47</v>
      </c>
      <c r="G42" s="9207">
        <v>11.3</v>
      </c>
      <c r="H42" s="9208">
        <v>11.45</v>
      </c>
      <c r="I42" s="9204">
        <v>16000</v>
      </c>
      <c r="J42" s="9205">
        <f t="shared" si="1"/>
        <v>15619.2</v>
      </c>
      <c r="K42" s="9206">
        <v>79</v>
      </c>
      <c r="L42" s="9208">
        <v>19.3</v>
      </c>
      <c r="M42" s="9207">
        <v>19.45</v>
      </c>
      <c r="N42" s="9204">
        <v>16000</v>
      </c>
      <c r="O42" s="9205">
        <f t="shared" si="2"/>
        <v>15619.2</v>
      </c>
      <c r="P42" s="9209"/>
    </row>
    <row r="43" spans="1:16" x14ac:dyDescent="0.2">
      <c r="A43" s="9210">
        <v>16</v>
      </c>
      <c r="B43" s="9210">
        <v>3.45</v>
      </c>
      <c r="C43" s="9211">
        <v>4</v>
      </c>
      <c r="D43" s="9212">
        <v>16000</v>
      </c>
      <c r="E43" s="9213">
        <f t="shared" si="0"/>
        <v>15619.2</v>
      </c>
      <c r="F43" s="9214">
        <v>48</v>
      </c>
      <c r="G43" s="9215">
        <v>11.45</v>
      </c>
      <c r="H43" s="9211">
        <v>12</v>
      </c>
      <c r="I43" s="9212">
        <v>16000</v>
      </c>
      <c r="J43" s="9213">
        <f t="shared" si="1"/>
        <v>15619.2</v>
      </c>
      <c r="K43" s="9214">
        <v>80</v>
      </c>
      <c r="L43" s="9211">
        <v>19.45</v>
      </c>
      <c r="M43" s="9211">
        <v>20</v>
      </c>
      <c r="N43" s="9212">
        <v>16000</v>
      </c>
      <c r="O43" s="9213">
        <f t="shared" si="2"/>
        <v>15619.2</v>
      </c>
      <c r="P43" s="9216"/>
    </row>
    <row r="44" spans="1:16" x14ac:dyDescent="0.2">
      <c r="A44" s="9217">
        <v>17</v>
      </c>
      <c r="B44" s="9218">
        <v>4</v>
      </c>
      <c r="C44" s="9219">
        <v>4.1500000000000004</v>
      </c>
      <c r="D44" s="9220">
        <v>16000</v>
      </c>
      <c r="E44" s="9221">
        <f t="shared" si="0"/>
        <v>15619.2</v>
      </c>
      <c r="F44" s="9222">
        <v>49</v>
      </c>
      <c r="G44" s="9223">
        <v>12</v>
      </c>
      <c r="H44" s="9224">
        <v>12.15</v>
      </c>
      <c r="I44" s="9220">
        <v>16000</v>
      </c>
      <c r="J44" s="9221">
        <f t="shared" si="1"/>
        <v>15619.2</v>
      </c>
      <c r="K44" s="9222">
        <v>81</v>
      </c>
      <c r="L44" s="9224">
        <v>20</v>
      </c>
      <c r="M44" s="9223">
        <v>20.149999999999999</v>
      </c>
      <c r="N44" s="9220">
        <v>16000</v>
      </c>
      <c r="O44" s="9221">
        <f t="shared" si="2"/>
        <v>15619.2</v>
      </c>
      <c r="P44" s="9225"/>
    </row>
    <row r="45" spans="1:16" x14ac:dyDescent="0.2">
      <c r="A45" s="9226">
        <v>18</v>
      </c>
      <c r="B45" s="9226">
        <v>4.1500000000000004</v>
      </c>
      <c r="C45" s="9227">
        <v>4.3</v>
      </c>
      <c r="D45" s="9228">
        <v>16000</v>
      </c>
      <c r="E45" s="9229">
        <f t="shared" si="0"/>
        <v>15619.2</v>
      </c>
      <c r="F45" s="9230">
        <v>50</v>
      </c>
      <c r="G45" s="9231">
        <v>12.15</v>
      </c>
      <c r="H45" s="9227">
        <v>12.3</v>
      </c>
      <c r="I45" s="9228">
        <v>16000</v>
      </c>
      <c r="J45" s="9229">
        <f t="shared" si="1"/>
        <v>15619.2</v>
      </c>
      <c r="K45" s="9230">
        <v>82</v>
      </c>
      <c r="L45" s="9227">
        <v>20.149999999999999</v>
      </c>
      <c r="M45" s="9231">
        <v>20.3</v>
      </c>
      <c r="N45" s="9228">
        <v>16000</v>
      </c>
      <c r="O45" s="9229">
        <f t="shared" si="2"/>
        <v>15619.2</v>
      </c>
      <c r="P45" s="9232"/>
    </row>
    <row r="46" spans="1:16" x14ac:dyDescent="0.2">
      <c r="A46" s="9233">
        <v>19</v>
      </c>
      <c r="B46" s="9234">
        <v>4.3</v>
      </c>
      <c r="C46" s="9235">
        <v>4.45</v>
      </c>
      <c r="D46" s="9236">
        <v>16000</v>
      </c>
      <c r="E46" s="9237">
        <f t="shared" si="0"/>
        <v>15619.2</v>
      </c>
      <c r="F46" s="9238">
        <v>51</v>
      </c>
      <c r="G46" s="9239">
        <v>12.3</v>
      </c>
      <c r="H46" s="9240">
        <v>12.45</v>
      </c>
      <c r="I46" s="9236">
        <v>16000</v>
      </c>
      <c r="J46" s="9237">
        <f t="shared" si="1"/>
        <v>15619.2</v>
      </c>
      <c r="K46" s="9238">
        <v>83</v>
      </c>
      <c r="L46" s="9240">
        <v>20.3</v>
      </c>
      <c r="M46" s="9239">
        <v>20.45</v>
      </c>
      <c r="N46" s="9236">
        <v>16000</v>
      </c>
      <c r="O46" s="9237">
        <f t="shared" si="2"/>
        <v>15619.2</v>
      </c>
      <c r="P46" s="9241"/>
    </row>
    <row r="47" spans="1:16" x14ac:dyDescent="0.2">
      <c r="A47" s="9242">
        <v>20</v>
      </c>
      <c r="B47" s="9242">
        <v>4.45</v>
      </c>
      <c r="C47" s="9243">
        <v>5</v>
      </c>
      <c r="D47" s="9244">
        <v>16000</v>
      </c>
      <c r="E47" s="9245">
        <f t="shared" si="0"/>
        <v>15619.2</v>
      </c>
      <c r="F47" s="9246">
        <v>52</v>
      </c>
      <c r="G47" s="9247">
        <v>12.45</v>
      </c>
      <c r="H47" s="9243">
        <v>13</v>
      </c>
      <c r="I47" s="9244">
        <v>16000</v>
      </c>
      <c r="J47" s="9245">
        <f t="shared" si="1"/>
        <v>15619.2</v>
      </c>
      <c r="K47" s="9246">
        <v>84</v>
      </c>
      <c r="L47" s="9243">
        <v>20.45</v>
      </c>
      <c r="M47" s="9247">
        <v>21</v>
      </c>
      <c r="N47" s="9244">
        <v>16000</v>
      </c>
      <c r="O47" s="9245">
        <f t="shared" si="2"/>
        <v>15619.2</v>
      </c>
      <c r="P47" s="9248"/>
    </row>
    <row r="48" spans="1:16" x14ac:dyDescent="0.2">
      <c r="A48" s="9249">
        <v>21</v>
      </c>
      <c r="B48" s="9250">
        <v>5</v>
      </c>
      <c r="C48" s="9251">
        <v>5.15</v>
      </c>
      <c r="D48" s="9252">
        <v>16000</v>
      </c>
      <c r="E48" s="9253">
        <f t="shared" si="0"/>
        <v>15619.2</v>
      </c>
      <c r="F48" s="9254">
        <v>53</v>
      </c>
      <c r="G48" s="9250">
        <v>13</v>
      </c>
      <c r="H48" s="9255">
        <v>13.15</v>
      </c>
      <c r="I48" s="9252">
        <v>16000</v>
      </c>
      <c r="J48" s="9253">
        <f t="shared" si="1"/>
        <v>15619.2</v>
      </c>
      <c r="K48" s="9254">
        <v>85</v>
      </c>
      <c r="L48" s="9255">
        <v>21</v>
      </c>
      <c r="M48" s="9250">
        <v>21.15</v>
      </c>
      <c r="N48" s="9252">
        <v>16000</v>
      </c>
      <c r="O48" s="9253">
        <f t="shared" si="2"/>
        <v>15619.2</v>
      </c>
      <c r="P48" s="9256"/>
    </row>
    <row r="49" spans="1:16" x14ac:dyDescent="0.2">
      <c r="A49" s="9257">
        <v>22</v>
      </c>
      <c r="B49" s="9258">
        <v>5.15</v>
      </c>
      <c r="C49" s="9259">
        <v>5.3</v>
      </c>
      <c r="D49" s="9260">
        <v>16000</v>
      </c>
      <c r="E49" s="9261">
        <f t="shared" si="0"/>
        <v>15619.2</v>
      </c>
      <c r="F49" s="9262">
        <v>54</v>
      </c>
      <c r="G49" s="9263">
        <v>13.15</v>
      </c>
      <c r="H49" s="9259">
        <v>13.3</v>
      </c>
      <c r="I49" s="9260">
        <v>16000</v>
      </c>
      <c r="J49" s="9261">
        <f t="shared" si="1"/>
        <v>15619.2</v>
      </c>
      <c r="K49" s="9262">
        <v>86</v>
      </c>
      <c r="L49" s="9259">
        <v>21.15</v>
      </c>
      <c r="M49" s="9263">
        <v>21.3</v>
      </c>
      <c r="N49" s="9260">
        <v>16000</v>
      </c>
      <c r="O49" s="9261">
        <f t="shared" si="2"/>
        <v>15619.2</v>
      </c>
      <c r="P49" s="9264"/>
    </row>
    <row r="50" spans="1:16" x14ac:dyDescent="0.2">
      <c r="A50" s="9265">
        <v>23</v>
      </c>
      <c r="B50" s="9266">
        <v>5.3</v>
      </c>
      <c r="C50" s="9267">
        <v>5.45</v>
      </c>
      <c r="D50" s="9268">
        <v>16000</v>
      </c>
      <c r="E50" s="9269">
        <f t="shared" si="0"/>
        <v>15619.2</v>
      </c>
      <c r="F50" s="9270">
        <v>55</v>
      </c>
      <c r="G50" s="9266">
        <v>13.3</v>
      </c>
      <c r="H50" s="9271">
        <v>13.45</v>
      </c>
      <c r="I50" s="9268">
        <v>16000</v>
      </c>
      <c r="J50" s="9269">
        <f t="shared" si="1"/>
        <v>15619.2</v>
      </c>
      <c r="K50" s="9270">
        <v>87</v>
      </c>
      <c r="L50" s="9271">
        <v>21.3</v>
      </c>
      <c r="M50" s="9266">
        <v>21.45</v>
      </c>
      <c r="N50" s="9268">
        <v>16000</v>
      </c>
      <c r="O50" s="9269">
        <f t="shared" si="2"/>
        <v>15619.2</v>
      </c>
      <c r="P50" s="9272"/>
    </row>
    <row r="51" spans="1:16" x14ac:dyDescent="0.2">
      <c r="A51" s="9273">
        <v>24</v>
      </c>
      <c r="B51" s="9274">
        <v>5.45</v>
      </c>
      <c r="C51" s="9275">
        <v>6</v>
      </c>
      <c r="D51" s="9276">
        <v>16000</v>
      </c>
      <c r="E51" s="9277">
        <f t="shared" si="0"/>
        <v>15619.2</v>
      </c>
      <c r="F51" s="9278">
        <v>56</v>
      </c>
      <c r="G51" s="9279">
        <v>13.45</v>
      </c>
      <c r="H51" s="9275">
        <v>14</v>
      </c>
      <c r="I51" s="9276">
        <v>16000</v>
      </c>
      <c r="J51" s="9277">
        <f t="shared" si="1"/>
        <v>15619.2</v>
      </c>
      <c r="K51" s="9278">
        <v>88</v>
      </c>
      <c r="L51" s="9275">
        <v>21.45</v>
      </c>
      <c r="M51" s="9279">
        <v>22</v>
      </c>
      <c r="N51" s="9276">
        <v>16000</v>
      </c>
      <c r="O51" s="9277">
        <f t="shared" si="2"/>
        <v>15619.2</v>
      </c>
      <c r="P51" s="9280"/>
    </row>
    <row r="52" spans="1:16" x14ac:dyDescent="0.2">
      <c r="A52" s="9281">
        <v>25</v>
      </c>
      <c r="B52" s="9282">
        <v>6</v>
      </c>
      <c r="C52" s="9283">
        <v>6.15</v>
      </c>
      <c r="D52" s="9284">
        <v>16000</v>
      </c>
      <c r="E52" s="9285">
        <f t="shared" si="0"/>
        <v>15619.2</v>
      </c>
      <c r="F52" s="9286">
        <v>57</v>
      </c>
      <c r="G52" s="9282">
        <v>14</v>
      </c>
      <c r="H52" s="9287">
        <v>14.15</v>
      </c>
      <c r="I52" s="9284">
        <v>16000</v>
      </c>
      <c r="J52" s="9285">
        <f t="shared" si="1"/>
        <v>15619.2</v>
      </c>
      <c r="K52" s="9286">
        <v>89</v>
      </c>
      <c r="L52" s="9287">
        <v>22</v>
      </c>
      <c r="M52" s="9282">
        <v>22.15</v>
      </c>
      <c r="N52" s="9284">
        <v>16000</v>
      </c>
      <c r="O52" s="9285">
        <f t="shared" si="2"/>
        <v>15619.2</v>
      </c>
      <c r="P52" s="9288"/>
    </row>
    <row r="53" spans="1:16" x14ac:dyDescent="0.2">
      <c r="A53" s="9289">
        <v>26</v>
      </c>
      <c r="B53" s="9290">
        <v>6.15</v>
      </c>
      <c r="C53" s="9291">
        <v>6.3</v>
      </c>
      <c r="D53" s="9292">
        <v>16000</v>
      </c>
      <c r="E53" s="9293">
        <f t="shared" si="0"/>
        <v>15619.2</v>
      </c>
      <c r="F53" s="9294">
        <v>58</v>
      </c>
      <c r="G53" s="9295">
        <v>14.15</v>
      </c>
      <c r="H53" s="9291">
        <v>14.3</v>
      </c>
      <c r="I53" s="9292">
        <v>16000</v>
      </c>
      <c r="J53" s="9293">
        <f t="shared" si="1"/>
        <v>15619.2</v>
      </c>
      <c r="K53" s="9294">
        <v>90</v>
      </c>
      <c r="L53" s="9291">
        <v>22.15</v>
      </c>
      <c r="M53" s="9295">
        <v>22.3</v>
      </c>
      <c r="N53" s="9292">
        <v>16000</v>
      </c>
      <c r="O53" s="9293">
        <f t="shared" si="2"/>
        <v>15619.2</v>
      </c>
      <c r="P53" s="9296"/>
    </row>
    <row r="54" spans="1:16" x14ac:dyDescent="0.2">
      <c r="A54" s="9297">
        <v>27</v>
      </c>
      <c r="B54" s="9298">
        <v>6.3</v>
      </c>
      <c r="C54" s="9299">
        <v>6.45</v>
      </c>
      <c r="D54" s="9300">
        <v>16000</v>
      </c>
      <c r="E54" s="9301">
        <f t="shared" si="0"/>
        <v>15619.2</v>
      </c>
      <c r="F54" s="9302">
        <v>59</v>
      </c>
      <c r="G54" s="9298">
        <v>14.3</v>
      </c>
      <c r="H54" s="9303">
        <v>14.45</v>
      </c>
      <c r="I54" s="9300">
        <v>16000</v>
      </c>
      <c r="J54" s="9301">
        <f t="shared" si="1"/>
        <v>15619.2</v>
      </c>
      <c r="K54" s="9302">
        <v>91</v>
      </c>
      <c r="L54" s="9303">
        <v>22.3</v>
      </c>
      <c r="M54" s="9298">
        <v>22.45</v>
      </c>
      <c r="N54" s="9300">
        <v>16000</v>
      </c>
      <c r="O54" s="9301">
        <f t="shared" si="2"/>
        <v>15619.2</v>
      </c>
      <c r="P54" s="9304"/>
    </row>
    <row r="55" spans="1:16" x14ac:dyDescent="0.2">
      <c r="A55" s="9305">
        <v>28</v>
      </c>
      <c r="B55" s="9306">
        <v>6.45</v>
      </c>
      <c r="C55" s="9307">
        <v>7</v>
      </c>
      <c r="D55" s="9308">
        <v>16000</v>
      </c>
      <c r="E55" s="9309">
        <f t="shared" si="0"/>
        <v>15619.2</v>
      </c>
      <c r="F55" s="9310">
        <v>60</v>
      </c>
      <c r="G55" s="9311">
        <v>14.45</v>
      </c>
      <c r="H55" s="9311">
        <v>15</v>
      </c>
      <c r="I55" s="9308">
        <v>16000</v>
      </c>
      <c r="J55" s="9309">
        <f t="shared" si="1"/>
        <v>15619.2</v>
      </c>
      <c r="K55" s="9310">
        <v>92</v>
      </c>
      <c r="L55" s="9307">
        <v>22.45</v>
      </c>
      <c r="M55" s="9311">
        <v>23</v>
      </c>
      <c r="N55" s="9308">
        <v>16000</v>
      </c>
      <c r="O55" s="9309">
        <f t="shared" si="2"/>
        <v>15619.2</v>
      </c>
      <c r="P55" s="9312"/>
    </row>
    <row r="56" spans="1:16" x14ac:dyDescent="0.2">
      <c r="A56" s="9313">
        <v>29</v>
      </c>
      <c r="B56" s="9314">
        <v>7</v>
      </c>
      <c r="C56" s="9315">
        <v>7.15</v>
      </c>
      <c r="D56" s="9316">
        <v>16000</v>
      </c>
      <c r="E56" s="9317">
        <f t="shared" si="0"/>
        <v>15619.2</v>
      </c>
      <c r="F56" s="9318">
        <v>61</v>
      </c>
      <c r="G56" s="9314">
        <v>15</v>
      </c>
      <c r="H56" s="9314">
        <v>15.15</v>
      </c>
      <c r="I56" s="9316">
        <v>16000</v>
      </c>
      <c r="J56" s="9317">
        <f t="shared" si="1"/>
        <v>15619.2</v>
      </c>
      <c r="K56" s="9318">
        <v>93</v>
      </c>
      <c r="L56" s="9319">
        <v>23</v>
      </c>
      <c r="M56" s="9314">
        <v>23.15</v>
      </c>
      <c r="N56" s="9316">
        <v>16000</v>
      </c>
      <c r="O56" s="9317">
        <f t="shared" si="2"/>
        <v>15619.2</v>
      </c>
      <c r="P56" s="9320"/>
    </row>
    <row r="57" spans="1:16" x14ac:dyDescent="0.2">
      <c r="A57" s="9321">
        <v>30</v>
      </c>
      <c r="B57" s="9322">
        <v>7.15</v>
      </c>
      <c r="C57" s="9323">
        <v>7.3</v>
      </c>
      <c r="D57" s="9324">
        <v>16000</v>
      </c>
      <c r="E57" s="9325">
        <f t="shared" si="0"/>
        <v>15619.2</v>
      </c>
      <c r="F57" s="9326">
        <v>62</v>
      </c>
      <c r="G57" s="9327">
        <v>15.15</v>
      </c>
      <c r="H57" s="9327">
        <v>15.3</v>
      </c>
      <c r="I57" s="9324">
        <v>16000</v>
      </c>
      <c r="J57" s="9325">
        <f t="shared" si="1"/>
        <v>15619.2</v>
      </c>
      <c r="K57" s="9326">
        <v>94</v>
      </c>
      <c r="L57" s="9327">
        <v>23.15</v>
      </c>
      <c r="M57" s="9327">
        <v>23.3</v>
      </c>
      <c r="N57" s="9324">
        <v>16000</v>
      </c>
      <c r="O57" s="9325">
        <f t="shared" si="2"/>
        <v>15619.2</v>
      </c>
      <c r="P57" s="9328"/>
    </row>
    <row r="58" spans="1:16" x14ac:dyDescent="0.2">
      <c r="A58" s="9329">
        <v>31</v>
      </c>
      <c r="B58" s="9330">
        <v>7.3</v>
      </c>
      <c r="C58" s="9331">
        <v>7.45</v>
      </c>
      <c r="D58" s="9332">
        <v>16000</v>
      </c>
      <c r="E58" s="9333">
        <f t="shared" si="0"/>
        <v>15619.2</v>
      </c>
      <c r="F58" s="9334">
        <v>63</v>
      </c>
      <c r="G58" s="9330">
        <v>15.3</v>
      </c>
      <c r="H58" s="9330">
        <v>15.45</v>
      </c>
      <c r="I58" s="9332">
        <v>16000</v>
      </c>
      <c r="J58" s="9333">
        <f t="shared" si="1"/>
        <v>15619.2</v>
      </c>
      <c r="K58" s="9334">
        <v>95</v>
      </c>
      <c r="L58" s="9330">
        <v>23.3</v>
      </c>
      <c r="M58" s="9330">
        <v>23.45</v>
      </c>
      <c r="N58" s="9332">
        <v>16000</v>
      </c>
      <c r="O58" s="9333">
        <f t="shared" si="2"/>
        <v>15619.2</v>
      </c>
      <c r="P58" s="9335"/>
    </row>
    <row r="59" spans="1:16" x14ac:dyDescent="0.2">
      <c r="A59" s="9336">
        <v>32</v>
      </c>
      <c r="B59" s="9337">
        <v>7.45</v>
      </c>
      <c r="C59" s="9338">
        <v>8</v>
      </c>
      <c r="D59" s="9339">
        <v>16000</v>
      </c>
      <c r="E59" s="9340">
        <f t="shared" si="0"/>
        <v>15619.2</v>
      </c>
      <c r="F59" s="9341">
        <v>64</v>
      </c>
      <c r="G59" s="9342">
        <v>15.45</v>
      </c>
      <c r="H59" s="9342">
        <v>16</v>
      </c>
      <c r="I59" s="9339">
        <v>16000</v>
      </c>
      <c r="J59" s="9340">
        <f t="shared" si="1"/>
        <v>15619.2</v>
      </c>
      <c r="K59" s="9341">
        <v>96</v>
      </c>
      <c r="L59" s="9342">
        <v>23.45</v>
      </c>
      <c r="M59" s="9342">
        <v>24</v>
      </c>
      <c r="N59" s="9339">
        <v>16000</v>
      </c>
      <c r="O59" s="9340">
        <f t="shared" si="2"/>
        <v>15619.2</v>
      </c>
      <c r="P59" s="9343"/>
    </row>
    <row r="60" spans="1:16" x14ac:dyDescent="0.2">
      <c r="A60" s="9344" t="s">
        <v>27</v>
      </c>
      <c r="B60" s="9345"/>
      <c r="C60" s="9345"/>
      <c r="D60" s="9346">
        <f>SUM(D28:D59)</f>
        <v>512000</v>
      </c>
      <c r="E60" s="9347">
        <f>SUM(E28:E59)</f>
        <v>499814.40000000026</v>
      </c>
      <c r="F60" s="9345"/>
      <c r="G60" s="9345"/>
      <c r="H60" s="9345"/>
      <c r="I60" s="9346">
        <f>SUM(I28:I59)</f>
        <v>512000</v>
      </c>
      <c r="J60" s="9348">
        <f>SUM(J28:J59)</f>
        <v>499814.40000000026</v>
      </c>
      <c r="K60" s="9345"/>
      <c r="L60" s="9345"/>
      <c r="M60" s="9345"/>
      <c r="N60" s="9345">
        <f>SUM(N28:N59)</f>
        <v>512000</v>
      </c>
      <c r="O60" s="9348">
        <f>SUM(O28:O59)</f>
        <v>499814.40000000026</v>
      </c>
      <c r="P60" s="9349"/>
    </row>
    <row r="64" spans="1:16" x14ac:dyDescent="0.2">
      <c r="A64" t="s">
        <v>103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9350"/>
      <c r="B66" s="9351"/>
      <c r="C66" s="9351"/>
      <c r="D66" s="9352"/>
      <c r="E66" s="9351"/>
      <c r="F66" s="9351"/>
      <c r="G66" s="9351"/>
      <c r="H66" s="9351"/>
      <c r="I66" s="9352"/>
      <c r="J66" s="9353"/>
      <c r="K66" s="9351"/>
      <c r="L66" s="9351"/>
      <c r="M66" s="9351"/>
      <c r="N66" s="9351"/>
      <c r="O66" s="9351"/>
      <c r="P66" s="9354"/>
    </row>
    <row r="67" spans="1:16" x14ac:dyDescent="0.2">
      <c r="A67" s="9355" t="s">
        <v>28</v>
      </c>
      <c r="B67" s="9356"/>
      <c r="C67" s="9356"/>
      <c r="D67" s="9357"/>
      <c r="E67" s="9358"/>
      <c r="F67" s="9356"/>
      <c r="G67" s="9356"/>
      <c r="H67" s="9358"/>
      <c r="I67" s="9357"/>
      <c r="J67" s="9359"/>
      <c r="K67" s="9356"/>
      <c r="L67" s="9356"/>
      <c r="M67" s="9356"/>
      <c r="N67" s="9356"/>
      <c r="O67" s="9356"/>
      <c r="P67" s="9360"/>
    </row>
    <row r="68" spans="1:16" x14ac:dyDescent="0.2">
      <c r="A68" s="9361"/>
      <c r="B68" s="9362"/>
      <c r="C68" s="9362"/>
      <c r="D68" s="9362"/>
      <c r="E68" s="9362"/>
      <c r="F68" s="9362"/>
      <c r="G68" s="9362"/>
      <c r="H68" s="9362"/>
      <c r="I68" s="9362"/>
      <c r="J68" s="9362"/>
      <c r="K68" s="9362"/>
      <c r="L68" s="9363"/>
      <c r="M68" s="9363"/>
      <c r="N68" s="9363"/>
      <c r="O68" s="9363"/>
      <c r="P68" s="9364"/>
    </row>
    <row r="69" spans="1:16" x14ac:dyDescent="0.2">
      <c r="A69" s="9365"/>
      <c r="B69" s="9366"/>
      <c r="C69" s="9366"/>
      <c r="D69" s="9367"/>
      <c r="E69" s="9368"/>
      <c r="F69" s="9366"/>
      <c r="G69" s="9366"/>
      <c r="H69" s="9368"/>
      <c r="I69" s="9367"/>
      <c r="J69" s="9369"/>
      <c r="K69" s="9366"/>
      <c r="L69" s="9366"/>
      <c r="M69" s="9366"/>
      <c r="N69" s="9366"/>
      <c r="O69" s="9366"/>
      <c r="P69" s="9370"/>
    </row>
    <row r="70" spans="1:16" x14ac:dyDescent="0.2">
      <c r="A70" s="9371"/>
      <c r="B70" s="9372"/>
      <c r="C70" s="9372"/>
      <c r="D70" s="9373"/>
      <c r="E70" s="9374"/>
      <c r="F70" s="9372"/>
      <c r="G70" s="9372"/>
      <c r="H70" s="9374"/>
      <c r="I70" s="9373"/>
      <c r="J70" s="9372"/>
      <c r="K70" s="9372"/>
      <c r="L70" s="9372"/>
      <c r="M70" s="9372"/>
      <c r="N70" s="9372"/>
      <c r="O70" s="9372"/>
      <c r="P70" s="9375"/>
    </row>
    <row r="71" spans="1:16" x14ac:dyDescent="0.2">
      <c r="A71" s="9376"/>
      <c r="B71" s="9377"/>
      <c r="C71" s="9377"/>
      <c r="D71" s="9378"/>
      <c r="E71" s="9379"/>
      <c r="F71" s="9377"/>
      <c r="G71" s="9377"/>
      <c r="H71" s="9379"/>
      <c r="I71" s="9378"/>
      <c r="J71" s="9377"/>
      <c r="K71" s="9377"/>
      <c r="L71" s="9377"/>
      <c r="M71" s="9377"/>
      <c r="N71" s="9377"/>
      <c r="O71" s="9377"/>
      <c r="P71" s="9380"/>
    </row>
    <row r="72" spans="1:16" x14ac:dyDescent="0.2">
      <c r="A72" s="9381"/>
      <c r="B72" s="9382"/>
      <c r="C72" s="9382"/>
      <c r="D72" s="9383"/>
      <c r="E72" s="9384"/>
      <c r="F72" s="9382"/>
      <c r="G72" s="9382"/>
      <c r="H72" s="9384"/>
      <c r="I72" s="9383"/>
      <c r="J72" s="9382"/>
      <c r="K72" s="9382"/>
      <c r="L72" s="9382"/>
      <c r="M72" s="9382" t="s">
        <v>29</v>
      </c>
      <c r="N72" s="9382"/>
      <c r="O72" s="9382"/>
      <c r="P72" s="9385"/>
    </row>
    <row r="73" spans="1:16" x14ac:dyDescent="0.2">
      <c r="A73" s="9386"/>
      <c r="B73" s="9387"/>
      <c r="C73" s="9387"/>
      <c r="D73" s="9388"/>
      <c r="E73" s="9389"/>
      <c r="F73" s="9387"/>
      <c r="G73" s="9387"/>
      <c r="H73" s="9389"/>
      <c r="I73" s="9388"/>
      <c r="J73" s="9387"/>
      <c r="K73" s="9387"/>
      <c r="L73" s="9387"/>
      <c r="M73" s="9387" t="s">
        <v>30</v>
      </c>
      <c r="N73" s="9387"/>
      <c r="O73" s="9387"/>
      <c r="P73" s="9390"/>
    </row>
    <row r="74" spans="1:16" ht="15.75" x14ac:dyDescent="0.25">
      <c r="E74" s="9391"/>
      <c r="H74" s="9391"/>
    </row>
    <row r="75" spans="1:16" ht="15.75" x14ac:dyDescent="0.25">
      <c r="C75" s="9392"/>
      <c r="E75" s="9393"/>
      <c r="H75" s="9393"/>
    </row>
    <row r="76" spans="1:16" ht="15.75" x14ac:dyDescent="0.25">
      <c r="E76" s="9394"/>
      <c r="H76" s="9394"/>
    </row>
    <row r="77" spans="1:16" ht="15.75" x14ac:dyDescent="0.25">
      <c r="E77" s="9395"/>
      <c r="H77" s="9395"/>
    </row>
    <row r="78" spans="1:16" ht="15.75" x14ac:dyDescent="0.25">
      <c r="E78" s="9396"/>
      <c r="H78" s="9396"/>
    </row>
    <row r="79" spans="1:16" ht="15.75" x14ac:dyDescent="0.25">
      <c r="E79" s="9397"/>
      <c r="H79" s="9397"/>
    </row>
    <row r="80" spans="1:16" ht="15.75" x14ac:dyDescent="0.25">
      <c r="E80" s="9398"/>
      <c r="H80" s="9398"/>
    </row>
    <row r="81" spans="5:13" ht="15.75" x14ac:dyDescent="0.25">
      <c r="E81" s="9399"/>
      <c r="H81" s="9399"/>
    </row>
    <row r="82" spans="5:13" ht="15.75" x14ac:dyDescent="0.25">
      <c r="E82" s="9400"/>
      <c r="H82" s="9400"/>
    </row>
    <row r="83" spans="5:13" ht="15.75" x14ac:dyDescent="0.25">
      <c r="E83" s="9401"/>
      <c r="H83" s="9401"/>
    </row>
    <row r="84" spans="5:13" ht="15.75" x14ac:dyDescent="0.25">
      <c r="E84" s="9402"/>
      <c r="H84" s="9402"/>
    </row>
    <row r="85" spans="5:13" ht="15.75" x14ac:dyDescent="0.25">
      <c r="E85" s="9403"/>
      <c r="H85" s="9403"/>
    </row>
    <row r="86" spans="5:13" ht="15.75" x14ac:dyDescent="0.25">
      <c r="E86" s="9404"/>
      <c r="H86" s="9404"/>
    </row>
    <row r="87" spans="5:13" ht="15.75" x14ac:dyDescent="0.25">
      <c r="E87" s="9405"/>
      <c r="H87" s="9405"/>
    </row>
    <row r="88" spans="5:13" ht="15.75" x14ac:dyDescent="0.25">
      <c r="E88" s="9406"/>
      <c r="H88" s="9406"/>
    </row>
    <row r="89" spans="5:13" ht="15.75" x14ac:dyDescent="0.25">
      <c r="E89" s="9407"/>
      <c r="H89" s="9407"/>
    </row>
    <row r="90" spans="5:13" ht="15.75" x14ac:dyDescent="0.25">
      <c r="E90" s="9408"/>
      <c r="H90" s="9408"/>
    </row>
    <row r="91" spans="5:13" ht="15.75" x14ac:dyDescent="0.25">
      <c r="E91" s="9409"/>
      <c r="H91" s="9409"/>
    </row>
    <row r="92" spans="5:13" ht="15.75" x14ac:dyDescent="0.25">
      <c r="E92" s="9410"/>
      <c r="H92" s="9410"/>
    </row>
    <row r="93" spans="5:13" ht="15.75" x14ac:dyDescent="0.25">
      <c r="E93" s="9411"/>
      <c r="H93" s="9411"/>
    </row>
    <row r="94" spans="5:13" ht="15.75" x14ac:dyDescent="0.25">
      <c r="E94" s="9412"/>
      <c r="H94" s="9412"/>
    </row>
    <row r="95" spans="5:13" ht="15.75" x14ac:dyDescent="0.25">
      <c r="E95" s="9413"/>
      <c r="H95" s="9413"/>
    </row>
    <row r="96" spans="5:13" ht="15.75" x14ac:dyDescent="0.25">
      <c r="E96" s="9414"/>
      <c r="H96" s="9414"/>
      <c r="M96" s="9415" t="s">
        <v>8</v>
      </c>
    </row>
    <row r="97" spans="5:14" ht="15.75" x14ac:dyDescent="0.25">
      <c r="E97" s="9416"/>
      <c r="H97" s="9416"/>
    </row>
    <row r="98" spans="5:14" ht="15.75" x14ac:dyDescent="0.25">
      <c r="E98" s="9417"/>
      <c r="H98" s="9417"/>
    </row>
    <row r="99" spans="5:14" ht="15.75" x14ac:dyDescent="0.25">
      <c r="E99" s="9418"/>
      <c r="H99" s="9418"/>
    </row>
    <row r="101" spans="5:14" x14ac:dyDescent="0.2">
      <c r="N101" s="9419"/>
    </row>
    <row r="126" spans="4:4" x14ac:dyDescent="0.2">
      <c r="D126" s="942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195"/>
      <c r="B1" s="1196"/>
      <c r="C1" s="1196"/>
      <c r="D1" s="1197"/>
      <c r="E1" s="1196"/>
      <c r="F1" s="1196"/>
      <c r="G1" s="1196"/>
      <c r="H1" s="1196"/>
      <c r="I1" s="1197"/>
      <c r="J1" s="1196"/>
      <c r="K1" s="1196"/>
      <c r="L1" s="1196"/>
      <c r="M1" s="1196"/>
      <c r="N1" s="1196"/>
      <c r="O1" s="1196"/>
      <c r="P1" s="1198"/>
    </row>
    <row r="2" spans="1:16" ht="12.75" customHeight="1" x14ac:dyDescent="0.2">
      <c r="A2" s="1199" t="s">
        <v>0</v>
      </c>
      <c r="B2" s="1200"/>
      <c r="C2" s="1200"/>
      <c r="D2" s="1200"/>
      <c r="E2" s="1200"/>
      <c r="F2" s="1200"/>
      <c r="G2" s="1200"/>
      <c r="H2" s="1200"/>
      <c r="I2" s="1200"/>
      <c r="J2" s="1200"/>
      <c r="K2" s="1200"/>
      <c r="L2" s="1200"/>
      <c r="M2" s="1200"/>
      <c r="N2" s="1200"/>
      <c r="O2" s="1200"/>
      <c r="P2" s="1201"/>
    </row>
    <row r="3" spans="1:16" ht="12.75" customHeight="1" x14ac:dyDescent="0.2">
      <c r="A3" s="1202"/>
      <c r="B3" s="1203"/>
      <c r="C3" s="1203"/>
      <c r="D3" s="1203"/>
      <c r="E3" s="1203"/>
      <c r="F3" s="1203"/>
      <c r="G3" s="1203"/>
      <c r="H3" s="1203"/>
      <c r="I3" s="1203"/>
      <c r="J3" s="1203"/>
      <c r="K3" s="1203"/>
      <c r="L3" s="1203"/>
      <c r="M3" s="1203"/>
      <c r="N3" s="1203"/>
      <c r="O3" s="1203"/>
      <c r="P3" s="1204"/>
    </row>
    <row r="4" spans="1:16" ht="12.75" customHeight="1" x14ac:dyDescent="0.2">
      <c r="A4" s="1205" t="s">
        <v>32</v>
      </c>
      <c r="B4" s="1206"/>
      <c r="C4" s="1206"/>
      <c r="D4" s="1206"/>
      <c r="E4" s="1206"/>
      <c r="F4" s="1206"/>
      <c r="G4" s="1206"/>
      <c r="H4" s="1206"/>
      <c r="I4" s="1206"/>
      <c r="J4" s="1207"/>
      <c r="K4" s="1208"/>
      <c r="L4" s="1208"/>
      <c r="M4" s="1208"/>
      <c r="N4" s="1208"/>
      <c r="O4" s="1208"/>
      <c r="P4" s="1209"/>
    </row>
    <row r="5" spans="1:16" ht="12.75" customHeight="1" x14ac:dyDescent="0.2">
      <c r="A5" s="1210"/>
      <c r="B5" s="1211"/>
      <c r="C5" s="1211"/>
      <c r="D5" s="1212"/>
      <c r="E5" s="1211"/>
      <c r="F5" s="1211"/>
      <c r="G5" s="1211"/>
      <c r="H5" s="1211"/>
      <c r="I5" s="1212"/>
      <c r="J5" s="1211"/>
      <c r="K5" s="1211"/>
      <c r="L5" s="1211"/>
      <c r="M5" s="1211"/>
      <c r="N5" s="1211"/>
      <c r="O5" s="1211"/>
      <c r="P5" s="1213"/>
    </row>
    <row r="6" spans="1:16" ht="12.75" customHeight="1" x14ac:dyDescent="0.2">
      <c r="A6" s="1214" t="s">
        <v>2</v>
      </c>
      <c r="B6" s="1215"/>
      <c r="C6" s="1215"/>
      <c r="D6" s="1216"/>
      <c r="E6" s="1215"/>
      <c r="F6" s="1215"/>
      <c r="G6" s="1215"/>
      <c r="H6" s="1215"/>
      <c r="I6" s="1216"/>
      <c r="J6" s="1215"/>
      <c r="K6" s="1215"/>
      <c r="L6" s="1215"/>
      <c r="M6" s="1215"/>
      <c r="N6" s="1215"/>
      <c r="O6" s="1215"/>
      <c r="P6" s="1217"/>
    </row>
    <row r="7" spans="1:16" ht="12.75" customHeight="1" x14ac:dyDescent="0.2">
      <c r="A7" s="1218" t="s">
        <v>3</v>
      </c>
      <c r="B7" s="1219"/>
      <c r="C7" s="1219"/>
      <c r="D7" s="1220"/>
      <c r="E7" s="1219"/>
      <c r="F7" s="1219"/>
      <c r="G7" s="1219"/>
      <c r="H7" s="1219"/>
      <c r="I7" s="1220"/>
      <c r="J7" s="1219"/>
      <c r="K7" s="1219"/>
      <c r="L7" s="1219"/>
      <c r="M7" s="1219"/>
      <c r="N7" s="1219"/>
      <c r="O7" s="1219"/>
      <c r="P7" s="1221"/>
    </row>
    <row r="8" spans="1:16" ht="12.75" customHeight="1" x14ac:dyDescent="0.2">
      <c r="A8" s="1222" t="s">
        <v>4</v>
      </c>
      <c r="B8" s="1223"/>
      <c r="C8" s="1223"/>
      <c r="D8" s="1224"/>
      <c r="E8" s="1223"/>
      <c r="F8" s="1223"/>
      <c r="G8" s="1223"/>
      <c r="H8" s="1223"/>
      <c r="I8" s="1224"/>
      <c r="J8" s="1223"/>
      <c r="K8" s="1223"/>
      <c r="L8" s="1223"/>
      <c r="M8" s="1223"/>
      <c r="N8" s="1223"/>
      <c r="O8" s="1223"/>
      <c r="P8" s="1225"/>
    </row>
    <row r="9" spans="1:16" ht="12.75" customHeight="1" x14ac:dyDescent="0.2">
      <c r="A9" s="1226" t="s">
        <v>5</v>
      </c>
      <c r="B9" s="1227"/>
      <c r="C9" s="1227"/>
      <c r="D9" s="1228"/>
      <c r="E9" s="1227"/>
      <c r="F9" s="1227"/>
      <c r="G9" s="1227"/>
      <c r="H9" s="1227"/>
      <c r="I9" s="1228"/>
      <c r="J9" s="1227"/>
      <c r="K9" s="1227"/>
      <c r="L9" s="1227"/>
      <c r="M9" s="1227"/>
      <c r="N9" s="1227"/>
      <c r="O9" s="1227"/>
      <c r="P9" s="1229"/>
    </row>
    <row r="10" spans="1:16" ht="12.75" customHeight="1" x14ac:dyDescent="0.2">
      <c r="A10" s="1230" t="s">
        <v>6</v>
      </c>
      <c r="B10" s="1231"/>
      <c r="C10" s="1231"/>
      <c r="D10" s="1232"/>
      <c r="E10" s="1231"/>
      <c r="F10" s="1231"/>
      <c r="G10" s="1231"/>
      <c r="H10" s="1231"/>
      <c r="I10" s="1232"/>
      <c r="J10" s="1231"/>
      <c r="K10" s="1231"/>
      <c r="L10" s="1231"/>
      <c r="M10" s="1231"/>
      <c r="N10" s="1231"/>
      <c r="O10" s="1231"/>
      <c r="P10" s="1233"/>
    </row>
    <row r="11" spans="1:16" ht="12.75" customHeight="1" x14ac:dyDescent="0.2">
      <c r="A11" s="1234"/>
      <c r="B11" s="1235"/>
      <c r="C11" s="1235"/>
      <c r="D11" s="1236"/>
      <c r="E11" s="1235"/>
      <c r="F11" s="1235"/>
      <c r="G11" s="1237"/>
      <c r="H11" s="1235"/>
      <c r="I11" s="1236"/>
      <c r="J11" s="1235"/>
      <c r="K11" s="1235"/>
      <c r="L11" s="1235"/>
      <c r="M11" s="1235"/>
      <c r="N11" s="1235"/>
      <c r="O11" s="1235"/>
      <c r="P11" s="1238"/>
    </row>
    <row r="12" spans="1:16" ht="12.75" customHeight="1" x14ac:dyDescent="0.2">
      <c r="A12" s="1239" t="s">
        <v>33</v>
      </c>
      <c r="B12" s="1240"/>
      <c r="C12" s="1240"/>
      <c r="D12" s="1241"/>
      <c r="E12" s="1240" t="s">
        <v>8</v>
      </c>
      <c r="F12" s="1240"/>
      <c r="G12" s="1240"/>
      <c r="H12" s="1240"/>
      <c r="I12" s="1241"/>
      <c r="J12" s="1240"/>
      <c r="K12" s="1240"/>
      <c r="L12" s="1240"/>
      <c r="M12" s="1240"/>
      <c r="N12" s="1242" t="s">
        <v>34</v>
      </c>
      <c r="O12" s="1240"/>
      <c r="P12" s="1243"/>
    </row>
    <row r="13" spans="1:16" ht="12.75" customHeight="1" x14ac:dyDescent="0.2">
      <c r="A13" s="1244"/>
      <c r="B13" s="1245"/>
      <c r="C13" s="1245"/>
      <c r="D13" s="1246"/>
      <c r="E13" s="1245"/>
      <c r="F13" s="1245"/>
      <c r="G13" s="1245"/>
      <c r="H13" s="1245"/>
      <c r="I13" s="1246"/>
      <c r="J13" s="1245"/>
      <c r="K13" s="1245"/>
      <c r="L13" s="1245"/>
      <c r="M13" s="1245"/>
      <c r="N13" s="1245"/>
      <c r="O13" s="1245"/>
      <c r="P13" s="1247"/>
    </row>
    <row r="14" spans="1:16" ht="12.75" customHeight="1" x14ac:dyDescent="0.2">
      <c r="A14" s="1248" t="s">
        <v>10</v>
      </c>
      <c r="B14" s="1249"/>
      <c r="C14" s="1249"/>
      <c r="D14" s="1250"/>
      <c r="E14" s="1249"/>
      <c r="F14" s="1249"/>
      <c r="G14" s="1249"/>
      <c r="H14" s="1249"/>
      <c r="I14" s="1250"/>
      <c r="J14" s="1249"/>
      <c r="K14" s="1249"/>
      <c r="L14" s="1249"/>
      <c r="M14" s="1249"/>
      <c r="N14" s="1251"/>
      <c r="O14" s="1252"/>
      <c r="P14" s="1253"/>
    </row>
    <row r="15" spans="1:16" ht="12.75" customHeight="1" x14ac:dyDescent="0.2">
      <c r="A15" s="1254"/>
      <c r="B15" s="1255"/>
      <c r="C15" s="1255"/>
      <c r="D15" s="1256"/>
      <c r="E15" s="1255"/>
      <c r="F15" s="1255"/>
      <c r="G15" s="1255"/>
      <c r="H15" s="1255"/>
      <c r="I15" s="1256"/>
      <c r="J15" s="1255"/>
      <c r="K15" s="1255"/>
      <c r="L15" s="1255"/>
      <c r="M15" s="1255"/>
      <c r="N15" s="1257" t="s">
        <v>11</v>
      </c>
      <c r="O15" s="1258" t="s">
        <v>12</v>
      </c>
      <c r="P15" s="1259"/>
    </row>
    <row r="16" spans="1:16" ht="12.75" customHeight="1" x14ac:dyDescent="0.2">
      <c r="A16" s="1260" t="s">
        <v>13</v>
      </c>
      <c r="B16" s="1261"/>
      <c r="C16" s="1261"/>
      <c r="D16" s="1262"/>
      <c r="E16" s="1261"/>
      <c r="F16" s="1261"/>
      <c r="G16" s="1261"/>
      <c r="H16" s="1261"/>
      <c r="I16" s="1262"/>
      <c r="J16" s="1261"/>
      <c r="K16" s="1261"/>
      <c r="L16" s="1261"/>
      <c r="M16" s="1261"/>
      <c r="N16" s="1263"/>
      <c r="O16" s="1264"/>
      <c r="P16" s="1264"/>
    </row>
    <row r="17" spans="1:47" ht="12.75" customHeight="1" x14ac:dyDescent="0.2">
      <c r="A17" s="1265" t="s">
        <v>14</v>
      </c>
      <c r="B17" s="1266"/>
      <c r="C17" s="1266"/>
      <c r="D17" s="1267"/>
      <c r="E17" s="1266"/>
      <c r="F17" s="1266"/>
      <c r="G17" s="1266"/>
      <c r="H17" s="1266"/>
      <c r="I17" s="1267"/>
      <c r="J17" s="1266"/>
      <c r="K17" s="1266"/>
      <c r="L17" s="1266"/>
      <c r="M17" s="1266"/>
      <c r="N17" s="1268" t="s">
        <v>15</v>
      </c>
      <c r="O17" s="1269" t="s">
        <v>16</v>
      </c>
      <c r="P17" s="1270"/>
    </row>
    <row r="18" spans="1:47" ht="12.75" customHeight="1" x14ac:dyDescent="0.2">
      <c r="A18" s="1271"/>
      <c r="B18" s="1272"/>
      <c r="C18" s="1272"/>
      <c r="D18" s="1273"/>
      <c r="E18" s="1272"/>
      <c r="F18" s="1272"/>
      <c r="G18" s="1272"/>
      <c r="H18" s="1272"/>
      <c r="I18" s="1273"/>
      <c r="J18" s="1272"/>
      <c r="K18" s="1272"/>
      <c r="L18" s="1272"/>
      <c r="M18" s="1272"/>
      <c r="N18" s="1274"/>
      <c r="O18" s="1275"/>
      <c r="P18" s="1276" t="s">
        <v>8</v>
      </c>
    </row>
    <row r="19" spans="1:47" ht="12.75" customHeight="1" x14ac:dyDescent="0.2">
      <c r="A19" s="1277"/>
      <c r="B19" s="1278"/>
      <c r="C19" s="1278"/>
      <c r="D19" s="1279"/>
      <c r="E19" s="1278"/>
      <c r="F19" s="1278"/>
      <c r="G19" s="1278"/>
      <c r="H19" s="1278"/>
      <c r="I19" s="1279"/>
      <c r="J19" s="1278"/>
      <c r="K19" s="1280"/>
      <c r="L19" s="1278" t="s">
        <v>17</v>
      </c>
      <c r="M19" s="1278"/>
      <c r="N19" s="1281"/>
      <c r="O19" s="1282"/>
      <c r="P19" s="1283"/>
      <c r="AU19" s="1284"/>
    </row>
    <row r="20" spans="1:47" ht="12.75" customHeight="1" x14ac:dyDescent="0.2">
      <c r="A20" s="1285"/>
      <c r="B20" s="1286"/>
      <c r="C20" s="1286"/>
      <c r="D20" s="1287"/>
      <c r="E20" s="1286"/>
      <c r="F20" s="1286"/>
      <c r="G20" s="1286"/>
      <c r="H20" s="1286"/>
      <c r="I20" s="1287"/>
      <c r="J20" s="1286"/>
      <c r="K20" s="1286"/>
      <c r="L20" s="1286"/>
      <c r="M20" s="1286"/>
      <c r="N20" s="1288"/>
      <c r="O20" s="1289"/>
      <c r="P20" s="1290"/>
    </row>
    <row r="21" spans="1:47" ht="12.75" customHeight="1" x14ac:dyDescent="0.2">
      <c r="A21" s="1291"/>
      <c r="B21" s="1292"/>
      <c r="C21" s="1293"/>
      <c r="D21" s="1293"/>
      <c r="E21" s="1292"/>
      <c r="F21" s="1292"/>
      <c r="G21" s="1292"/>
      <c r="H21" s="1292" t="s">
        <v>8</v>
      </c>
      <c r="I21" s="1294"/>
      <c r="J21" s="1292"/>
      <c r="K21" s="1292"/>
      <c r="L21" s="1292"/>
      <c r="M21" s="1292"/>
      <c r="N21" s="1295"/>
      <c r="O21" s="1296"/>
      <c r="P21" s="1297"/>
    </row>
    <row r="22" spans="1:47" ht="12.75" customHeight="1" x14ac:dyDescent="0.2">
      <c r="A22" s="1298"/>
      <c r="B22" s="1299"/>
      <c r="C22" s="1299"/>
      <c r="D22" s="1300"/>
      <c r="E22" s="1299"/>
      <c r="F22" s="1299"/>
      <c r="G22" s="1299"/>
      <c r="H22" s="1299"/>
      <c r="I22" s="1300"/>
      <c r="J22" s="1299"/>
      <c r="K22" s="1299"/>
      <c r="L22" s="1299"/>
      <c r="M22" s="1299"/>
      <c r="N22" s="1299"/>
      <c r="O22" s="1299"/>
      <c r="P22" s="1301"/>
    </row>
    <row r="23" spans="1:47" ht="12.75" customHeight="1" x14ac:dyDescent="0.2">
      <c r="A23" s="1302" t="s">
        <v>18</v>
      </c>
      <c r="B23" s="1303"/>
      <c r="C23" s="1303"/>
      <c r="D23" s="1304"/>
      <c r="E23" s="1305" t="s">
        <v>19</v>
      </c>
      <c r="F23" s="1305"/>
      <c r="G23" s="1305"/>
      <c r="H23" s="1305"/>
      <c r="I23" s="1305"/>
      <c r="J23" s="1305"/>
      <c r="K23" s="1305"/>
      <c r="L23" s="1305"/>
      <c r="M23" s="1303"/>
      <c r="N23" s="1303"/>
      <c r="O23" s="1303"/>
      <c r="P23" s="1306"/>
    </row>
    <row r="24" spans="1:47" x14ac:dyDescent="0.25">
      <c r="A24" s="1307"/>
      <c r="B24" s="1308"/>
      <c r="C24" s="1308"/>
      <c r="D24" s="1309"/>
      <c r="E24" s="1310" t="s">
        <v>20</v>
      </c>
      <c r="F24" s="1310"/>
      <c r="G24" s="1310"/>
      <c r="H24" s="1310"/>
      <c r="I24" s="1310"/>
      <c r="J24" s="1310"/>
      <c r="K24" s="1310"/>
      <c r="L24" s="1310"/>
      <c r="M24" s="1308"/>
      <c r="N24" s="1308"/>
      <c r="O24" s="1308"/>
      <c r="P24" s="1311"/>
    </row>
    <row r="25" spans="1:47" ht="12.75" customHeight="1" x14ac:dyDescent="0.2">
      <c r="A25" s="1312"/>
      <c r="B25" s="1313" t="s">
        <v>21</v>
      </c>
      <c r="C25" s="1314"/>
      <c r="D25" s="1314"/>
      <c r="E25" s="1314"/>
      <c r="F25" s="1314"/>
      <c r="G25" s="1314"/>
      <c r="H25" s="1314"/>
      <c r="I25" s="1314"/>
      <c r="J25" s="1314"/>
      <c r="K25" s="1314"/>
      <c r="L25" s="1314"/>
      <c r="M25" s="1314"/>
      <c r="N25" s="1314"/>
      <c r="O25" s="1315"/>
      <c r="P25" s="1316"/>
    </row>
    <row r="26" spans="1:47" ht="12.75" customHeight="1" x14ac:dyDescent="0.2">
      <c r="A26" s="1317" t="s">
        <v>22</v>
      </c>
      <c r="B26" s="1318" t="s">
        <v>23</v>
      </c>
      <c r="C26" s="1318"/>
      <c r="D26" s="1317" t="s">
        <v>24</v>
      </c>
      <c r="E26" s="1317" t="s">
        <v>25</v>
      </c>
      <c r="F26" s="1317" t="s">
        <v>22</v>
      </c>
      <c r="G26" s="1318" t="s">
        <v>23</v>
      </c>
      <c r="H26" s="1318"/>
      <c r="I26" s="1317" t="s">
        <v>24</v>
      </c>
      <c r="J26" s="1317" t="s">
        <v>25</v>
      </c>
      <c r="K26" s="1317" t="s">
        <v>22</v>
      </c>
      <c r="L26" s="1318" t="s">
        <v>23</v>
      </c>
      <c r="M26" s="1318"/>
      <c r="N26" s="1319" t="s">
        <v>24</v>
      </c>
      <c r="O26" s="1317" t="s">
        <v>25</v>
      </c>
      <c r="P26" s="1320"/>
    </row>
    <row r="27" spans="1:47" ht="12.75" customHeight="1" x14ac:dyDescent="0.2">
      <c r="A27" s="1321"/>
      <c r="B27" s="1322" t="s">
        <v>26</v>
      </c>
      <c r="C27" s="1322" t="s">
        <v>2</v>
      </c>
      <c r="D27" s="1321"/>
      <c r="E27" s="1321"/>
      <c r="F27" s="1321"/>
      <c r="G27" s="1322" t="s">
        <v>26</v>
      </c>
      <c r="H27" s="1322" t="s">
        <v>2</v>
      </c>
      <c r="I27" s="1321"/>
      <c r="J27" s="1321"/>
      <c r="K27" s="1321"/>
      <c r="L27" s="1322" t="s">
        <v>26</v>
      </c>
      <c r="M27" s="1322" t="s">
        <v>2</v>
      </c>
      <c r="N27" s="1323"/>
      <c r="O27" s="1321"/>
      <c r="P27" s="1324"/>
    </row>
    <row r="28" spans="1:47" ht="12.75" customHeight="1" x14ac:dyDescent="0.2">
      <c r="A28" s="1325">
        <v>1</v>
      </c>
      <c r="B28" s="1326">
        <v>0</v>
      </c>
      <c r="C28" s="1327">
        <v>0.15</v>
      </c>
      <c r="D28" s="1328">
        <v>16000</v>
      </c>
      <c r="E28" s="1329">
        <f t="shared" ref="E28:E59" si="0">D28*(100-2.38)/100</f>
        <v>15619.2</v>
      </c>
      <c r="F28" s="1330">
        <v>33</v>
      </c>
      <c r="G28" s="1331">
        <v>8</v>
      </c>
      <c r="H28" s="1331">
        <v>8.15</v>
      </c>
      <c r="I28" s="1328">
        <v>16000</v>
      </c>
      <c r="J28" s="1329">
        <f t="shared" ref="J28:J59" si="1">I28*(100-2.38)/100</f>
        <v>15619.2</v>
      </c>
      <c r="K28" s="1330">
        <v>65</v>
      </c>
      <c r="L28" s="1331">
        <v>16</v>
      </c>
      <c r="M28" s="1331">
        <v>16.149999999999999</v>
      </c>
      <c r="N28" s="1328">
        <v>16000</v>
      </c>
      <c r="O28" s="1329">
        <f t="shared" ref="O28:O59" si="2">N28*(100-2.38)/100</f>
        <v>15619.2</v>
      </c>
      <c r="P28" s="1332"/>
    </row>
    <row r="29" spans="1:47" ht="12.75" customHeight="1" x14ac:dyDescent="0.2">
      <c r="A29" s="1333">
        <v>2</v>
      </c>
      <c r="B29" s="1333">
        <v>0.15</v>
      </c>
      <c r="C29" s="1334">
        <v>0.3</v>
      </c>
      <c r="D29" s="1335">
        <v>16000</v>
      </c>
      <c r="E29" s="1336">
        <f t="shared" si="0"/>
        <v>15619.2</v>
      </c>
      <c r="F29" s="1337">
        <v>34</v>
      </c>
      <c r="G29" s="1338">
        <v>8.15</v>
      </c>
      <c r="H29" s="1338">
        <v>8.3000000000000007</v>
      </c>
      <c r="I29" s="1335">
        <v>16000</v>
      </c>
      <c r="J29" s="1336">
        <f t="shared" si="1"/>
        <v>15619.2</v>
      </c>
      <c r="K29" s="1337">
        <v>66</v>
      </c>
      <c r="L29" s="1338">
        <v>16.149999999999999</v>
      </c>
      <c r="M29" s="1338">
        <v>16.3</v>
      </c>
      <c r="N29" s="1335">
        <v>16000</v>
      </c>
      <c r="O29" s="1336">
        <f t="shared" si="2"/>
        <v>15619.2</v>
      </c>
      <c r="P29" s="1339"/>
    </row>
    <row r="30" spans="1:47" ht="12.75" customHeight="1" x14ac:dyDescent="0.2">
      <c r="A30" s="1340">
        <v>3</v>
      </c>
      <c r="B30" s="1341">
        <v>0.3</v>
      </c>
      <c r="C30" s="1342">
        <v>0.45</v>
      </c>
      <c r="D30" s="1343">
        <v>16000</v>
      </c>
      <c r="E30" s="1344">
        <f t="shared" si="0"/>
        <v>15619.2</v>
      </c>
      <c r="F30" s="1345">
        <v>35</v>
      </c>
      <c r="G30" s="1346">
        <v>8.3000000000000007</v>
      </c>
      <c r="H30" s="1346">
        <v>8.4499999999999993</v>
      </c>
      <c r="I30" s="1343">
        <v>16000</v>
      </c>
      <c r="J30" s="1344">
        <f t="shared" si="1"/>
        <v>15619.2</v>
      </c>
      <c r="K30" s="1345">
        <v>67</v>
      </c>
      <c r="L30" s="1346">
        <v>16.3</v>
      </c>
      <c r="M30" s="1346">
        <v>16.45</v>
      </c>
      <c r="N30" s="1343">
        <v>16000</v>
      </c>
      <c r="O30" s="1344">
        <f t="shared" si="2"/>
        <v>15619.2</v>
      </c>
      <c r="P30" s="1347"/>
      <c r="V30" s="1348"/>
    </row>
    <row r="31" spans="1:47" ht="12.75" customHeight="1" x14ac:dyDescent="0.2">
      <c r="A31" s="1349">
        <v>4</v>
      </c>
      <c r="B31" s="1349">
        <v>0.45</v>
      </c>
      <c r="C31" s="1350">
        <v>1</v>
      </c>
      <c r="D31" s="1351">
        <v>16000</v>
      </c>
      <c r="E31" s="1352">
        <f t="shared" si="0"/>
        <v>15619.2</v>
      </c>
      <c r="F31" s="1353">
        <v>36</v>
      </c>
      <c r="G31" s="1350">
        <v>8.4499999999999993</v>
      </c>
      <c r="H31" s="1350">
        <v>9</v>
      </c>
      <c r="I31" s="1351">
        <v>16000</v>
      </c>
      <c r="J31" s="1352">
        <f t="shared" si="1"/>
        <v>15619.2</v>
      </c>
      <c r="K31" s="1353">
        <v>68</v>
      </c>
      <c r="L31" s="1350">
        <v>16.45</v>
      </c>
      <c r="M31" s="1350">
        <v>17</v>
      </c>
      <c r="N31" s="1351">
        <v>16000</v>
      </c>
      <c r="O31" s="1352">
        <f t="shared" si="2"/>
        <v>15619.2</v>
      </c>
      <c r="P31" s="1354"/>
    </row>
    <row r="32" spans="1:47" ht="12.75" customHeight="1" x14ac:dyDescent="0.2">
      <c r="A32" s="1355">
        <v>5</v>
      </c>
      <c r="B32" s="1356">
        <v>1</v>
      </c>
      <c r="C32" s="1357">
        <v>1.1499999999999999</v>
      </c>
      <c r="D32" s="1358">
        <v>16000</v>
      </c>
      <c r="E32" s="1359">
        <f t="shared" si="0"/>
        <v>15619.2</v>
      </c>
      <c r="F32" s="1360">
        <v>37</v>
      </c>
      <c r="G32" s="1356">
        <v>9</v>
      </c>
      <c r="H32" s="1356">
        <v>9.15</v>
      </c>
      <c r="I32" s="1358">
        <v>16000</v>
      </c>
      <c r="J32" s="1359">
        <f t="shared" si="1"/>
        <v>15619.2</v>
      </c>
      <c r="K32" s="1360">
        <v>69</v>
      </c>
      <c r="L32" s="1356">
        <v>17</v>
      </c>
      <c r="M32" s="1356">
        <v>17.149999999999999</v>
      </c>
      <c r="N32" s="1358">
        <v>16000</v>
      </c>
      <c r="O32" s="1359">
        <f t="shared" si="2"/>
        <v>15619.2</v>
      </c>
      <c r="P32" s="1361"/>
      <c r="AQ32" s="1358"/>
    </row>
    <row r="33" spans="1:16" ht="12.75" customHeight="1" x14ac:dyDescent="0.2">
      <c r="A33" s="1362">
        <v>6</v>
      </c>
      <c r="B33" s="1363">
        <v>1.1499999999999999</v>
      </c>
      <c r="C33" s="1364">
        <v>1.3</v>
      </c>
      <c r="D33" s="1365">
        <v>16000</v>
      </c>
      <c r="E33" s="1366">
        <f t="shared" si="0"/>
        <v>15619.2</v>
      </c>
      <c r="F33" s="1367">
        <v>38</v>
      </c>
      <c r="G33" s="1364">
        <v>9.15</v>
      </c>
      <c r="H33" s="1364">
        <v>9.3000000000000007</v>
      </c>
      <c r="I33" s="1365">
        <v>16000</v>
      </c>
      <c r="J33" s="1366">
        <f t="shared" si="1"/>
        <v>15619.2</v>
      </c>
      <c r="K33" s="1367">
        <v>70</v>
      </c>
      <c r="L33" s="1364">
        <v>17.149999999999999</v>
      </c>
      <c r="M33" s="1364">
        <v>17.3</v>
      </c>
      <c r="N33" s="1365">
        <v>16000</v>
      </c>
      <c r="O33" s="1366">
        <f t="shared" si="2"/>
        <v>15619.2</v>
      </c>
      <c r="P33" s="1368"/>
    </row>
    <row r="34" spans="1:16" x14ac:dyDescent="0.2">
      <c r="A34" s="1369">
        <v>7</v>
      </c>
      <c r="B34" s="1370">
        <v>1.3</v>
      </c>
      <c r="C34" s="1371">
        <v>1.45</v>
      </c>
      <c r="D34" s="1372">
        <v>16000</v>
      </c>
      <c r="E34" s="1373">
        <f t="shared" si="0"/>
        <v>15619.2</v>
      </c>
      <c r="F34" s="1374">
        <v>39</v>
      </c>
      <c r="G34" s="1375">
        <v>9.3000000000000007</v>
      </c>
      <c r="H34" s="1375">
        <v>9.4499999999999993</v>
      </c>
      <c r="I34" s="1372">
        <v>16000</v>
      </c>
      <c r="J34" s="1373">
        <f t="shared" si="1"/>
        <v>15619.2</v>
      </c>
      <c r="K34" s="1374">
        <v>71</v>
      </c>
      <c r="L34" s="1375">
        <v>17.3</v>
      </c>
      <c r="M34" s="1375">
        <v>17.45</v>
      </c>
      <c r="N34" s="1372">
        <v>16000</v>
      </c>
      <c r="O34" s="1373">
        <f t="shared" si="2"/>
        <v>15619.2</v>
      </c>
      <c r="P34" s="1376"/>
    </row>
    <row r="35" spans="1:16" x14ac:dyDescent="0.2">
      <c r="A35" s="1377">
        <v>8</v>
      </c>
      <c r="B35" s="1377">
        <v>1.45</v>
      </c>
      <c r="C35" s="1378">
        <v>2</v>
      </c>
      <c r="D35" s="1379">
        <v>16000</v>
      </c>
      <c r="E35" s="1380">
        <f t="shared" si="0"/>
        <v>15619.2</v>
      </c>
      <c r="F35" s="1381">
        <v>40</v>
      </c>
      <c r="G35" s="1378">
        <v>9.4499999999999993</v>
      </c>
      <c r="H35" s="1378">
        <v>10</v>
      </c>
      <c r="I35" s="1379">
        <v>16000</v>
      </c>
      <c r="J35" s="1380">
        <f t="shared" si="1"/>
        <v>15619.2</v>
      </c>
      <c r="K35" s="1381">
        <v>72</v>
      </c>
      <c r="L35" s="1382">
        <v>17.45</v>
      </c>
      <c r="M35" s="1378">
        <v>18</v>
      </c>
      <c r="N35" s="1379">
        <v>16000</v>
      </c>
      <c r="O35" s="1380">
        <f t="shared" si="2"/>
        <v>15619.2</v>
      </c>
      <c r="P35" s="1383"/>
    </row>
    <row r="36" spans="1:16" x14ac:dyDescent="0.2">
      <c r="A36" s="1384">
        <v>9</v>
      </c>
      <c r="B36" s="1385">
        <v>2</v>
      </c>
      <c r="C36" s="1386">
        <v>2.15</v>
      </c>
      <c r="D36" s="1387">
        <v>16000</v>
      </c>
      <c r="E36" s="1388">
        <f t="shared" si="0"/>
        <v>15619.2</v>
      </c>
      <c r="F36" s="1389">
        <v>41</v>
      </c>
      <c r="G36" s="1390">
        <v>10</v>
      </c>
      <c r="H36" s="1391">
        <v>10.15</v>
      </c>
      <c r="I36" s="1387">
        <v>16000</v>
      </c>
      <c r="J36" s="1388">
        <f t="shared" si="1"/>
        <v>15619.2</v>
      </c>
      <c r="K36" s="1389">
        <v>73</v>
      </c>
      <c r="L36" s="1391">
        <v>18</v>
      </c>
      <c r="M36" s="1390">
        <v>18.149999999999999</v>
      </c>
      <c r="N36" s="1387">
        <v>16000</v>
      </c>
      <c r="O36" s="1388">
        <f t="shared" si="2"/>
        <v>15619.2</v>
      </c>
      <c r="P36" s="1392"/>
    </row>
    <row r="37" spans="1:16" x14ac:dyDescent="0.2">
      <c r="A37" s="1393">
        <v>10</v>
      </c>
      <c r="B37" s="1393">
        <v>2.15</v>
      </c>
      <c r="C37" s="1394">
        <v>2.2999999999999998</v>
      </c>
      <c r="D37" s="1395">
        <v>16000</v>
      </c>
      <c r="E37" s="1396">
        <f t="shared" si="0"/>
        <v>15619.2</v>
      </c>
      <c r="F37" s="1397">
        <v>42</v>
      </c>
      <c r="G37" s="1394">
        <v>10.15</v>
      </c>
      <c r="H37" s="1398">
        <v>10.3</v>
      </c>
      <c r="I37" s="1395">
        <v>16000</v>
      </c>
      <c r="J37" s="1396">
        <f t="shared" si="1"/>
        <v>15619.2</v>
      </c>
      <c r="K37" s="1397">
        <v>74</v>
      </c>
      <c r="L37" s="1398">
        <v>18.149999999999999</v>
      </c>
      <c r="M37" s="1394">
        <v>18.3</v>
      </c>
      <c r="N37" s="1395">
        <v>16000</v>
      </c>
      <c r="O37" s="1396">
        <f t="shared" si="2"/>
        <v>15619.2</v>
      </c>
      <c r="P37" s="1399"/>
    </row>
    <row r="38" spans="1:16" x14ac:dyDescent="0.2">
      <c r="A38" s="1400">
        <v>11</v>
      </c>
      <c r="B38" s="1401">
        <v>2.2999999999999998</v>
      </c>
      <c r="C38" s="1402">
        <v>2.4500000000000002</v>
      </c>
      <c r="D38" s="1403">
        <v>16000</v>
      </c>
      <c r="E38" s="1404">
        <f t="shared" si="0"/>
        <v>15619.2</v>
      </c>
      <c r="F38" s="1405">
        <v>43</v>
      </c>
      <c r="G38" s="1406">
        <v>10.3</v>
      </c>
      <c r="H38" s="1407">
        <v>10.45</v>
      </c>
      <c r="I38" s="1403">
        <v>16000</v>
      </c>
      <c r="J38" s="1404">
        <f t="shared" si="1"/>
        <v>15619.2</v>
      </c>
      <c r="K38" s="1405">
        <v>75</v>
      </c>
      <c r="L38" s="1407">
        <v>18.3</v>
      </c>
      <c r="M38" s="1406">
        <v>18.45</v>
      </c>
      <c r="N38" s="1403">
        <v>16000</v>
      </c>
      <c r="O38" s="1404">
        <f t="shared" si="2"/>
        <v>15619.2</v>
      </c>
      <c r="P38" s="1408"/>
    </row>
    <row r="39" spans="1:16" x14ac:dyDescent="0.2">
      <c r="A39" s="1409">
        <v>12</v>
      </c>
      <c r="B39" s="1409">
        <v>2.4500000000000002</v>
      </c>
      <c r="C39" s="1410">
        <v>3</v>
      </c>
      <c r="D39" s="1411">
        <v>16000</v>
      </c>
      <c r="E39" s="1412">
        <f t="shared" si="0"/>
        <v>15619.2</v>
      </c>
      <c r="F39" s="1413">
        <v>44</v>
      </c>
      <c r="G39" s="1410">
        <v>10.45</v>
      </c>
      <c r="H39" s="1414">
        <v>11</v>
      </c>
      <c r="I39" s="1411">
        <v>16000</v>
      </c>
      <c r="J39" s="1412">
        <f t="shared" si="1"/>
        <v>15619.2</v>
      </c>
      <c r="K39" s="1413">
        <v>76</v>
      </c>
      <c r="L39" s="1414">
        <v>18.45</v>
      </c>
      <c r="M39" s="1410">
        <v>19</v>
      </c>
      <c r="N39" s="1411">
        <v>16000</v>
      </c>
      <c r="O39" s="1412">
        <f t="shared" si="2"/>
        <v>15619.2</v>
      </c>
      <c r="P39" s="1415"/>
    </row>
    <row r="40" spans="1:16" x14ac:dyDescent="0.2">
      <c r="A40" s="1416">
        <v>13</v>
      </c>
      <c r="B40" s="1417">
        <v>3</v>
      </c>
      <c r="C40" s="1418">
        <v>3.15</v>
      </c>
      <c r="D40" s="1419">
        <v>16000</v>
      </c>
      <c r="E40" s="1420">
        <f t="shared" si="0"/>
        <v>15619.2</v>
      </c>
      <c r="F40" s="1421">
        <v>45</v>
      </c>
      <c r="G40" s="1422">
        <v>11</v>
      </c>
      <c r="H40" s="1423">
        <v>11.15</v>
      </c>
      <c r="I40" s="1419">
        <v>16000</v>
      </c>
      <c r="J40" s="1420">
        <f t="shared" si="1"/>
        <v>15619.2</v>
      </c>
      <c r="K40" s="1421">
        <v>77</v>
      </c>
      <c r="L40" s="1423">
        <v>19</v>
      </c>
      <c r="M40" s="1422">
        <v>19.149999999999999</v>
      </c>
      <c r="N40" s="1419">
        <v>16000</v>
      </c>
      <c r="O40" s="1420">
        <f t="shared" si="2"/>
        <v>15619.2</v>
      </c>
      <c r="P40" s="1424"/>
    </row>
    <row r="41" spans="1:16" x14ac:dyDescent="0.2">
      <c r="A41" s="1425">
        <v>14</v>
      </c>
      <c r="B41" s="1425">
        <v>3.15</v>
      </c>
      <c r="C41" s="1426">
        <v>3.3</v>
      </c>
      <c r="D41" s="1427">
        <v>16000</v>
      </c>
      <c r="E41" s="1428">
        <f t="shared" si="0"/>
        <v>15619.2</v>
      </c>
      <c r="F41" s="1429">
        <v>46</v>
      </c>
      <c r="G41" s="1430">
        <v>11.15</v>
      </c>
      <c r="H41" s="1426">
        <v>11.3</v>
      </c>
      <c r="I41" s="1427">
        <v>16000</v>
      </c>
      <c r="J41" s="1428">
        <f t="shared" si="1"/>
        <v>15619.2</v>
      </c>
      <c r="K41" s="1429">
        <v>78</v>
      </c>
      <c r="L41" s="1426">
        <v>19.149999999999999</v>
      </c>
      <c r="M41" s="1430">
        <v>19.3</v>
      </c>
      <c r="N41" s="1427">
        <v>16000</v>
      </c>
      <c r="O41" s="1428">
        <f t="shared" si="2"/>
        <v>15619.2</v>
      </c>
      <c r="P41" s="1431"/>
    </row>
    <row r="42" spans="1:16" x14ac:dyDescent="0.2">
      <c r="A42" s="1432">
        <v>15</v>
      </c>
      <c r="B42" s="1433">
        <v>3.3</v>
      </c>
      <c r="C42" s="1434">
        <v>3.45</v>
      </c>
      <c r="D42" s="1435">
        <v>16000</v>
      </c>
      <c r="E42" s="1436">
        <f t="shared" si="0"/>
        <v>15619.2</v>
      </c>
      <c r="F42" s="1437">
        <v>47</v>
      </c>
      <c r="G42" s="1438">
        <v>11.3</v>
      </c>
      <c r="H42" s="1439">
        <v>11.45</v>
      </c>
      <c r="I42" s="1435">
        <v>16000</v>
      </c>
      <c r="J42" s="1436">
        <f t="shared" si="1"/>
        <v>15619.2</v>
      </c>
      <c r="K42" s="1437">
        <v>79</v>
      </c>
      <c r="L42" s="1439">
        <v>19.3</v>
      </c>
      <c r="M42" s="1438">
        <v>19.45</v>
      </c>
      <c r="N42" s="1435">
        <v>16000</v>
      </c>
      <c r="O42" s="1436">
        <f t="shared" si="2"/>
        <v>15619.2</v>
      </c>
      <c r="P42" s="1440"/>
    </row>
    <row r="43" spans="1:16" x14ac:dyDescent="0.2">
      <c r="A43" s="1441">
        <v>16</v>
      </c>
      <c r="B43" s="1441">
        <v>3.45</v>
      </c>
      <c r="C43" s="1442">
        <v>4</v>
      </c>
      <c r="D43" s="1443">
        <v>16000</v>
      </c>
      <c r="E43" s="1444">
        <f t="shared" si="0"/>
        <v>15619.2</v>
      </c>
      <c r="F43" s="1445">
        <v>48</v>
      </c>
      <c r="G43" s="1446">
        <v>11.45</v>
      </c>
      <c r="H43" s="1442">
        <v>12</v>
      </c>
      <c r="I43" s="1443">
        <v>16000</v>
      </c>
      <c r="J43" s="1444">
        <f t="shared" si="1"/>
        <v>15619.2</v>
      </c>
      <c r="K43" s="1445">
        <v>80</v>
      </c>
      <c r="L43" s="1442">
        <v>19.45</v>
      </c>
      <c r="M43" s="1442">
        <v>20</v>
      </c>
      <c r="N43" s="1443">
        <v>16000</v>
      </c>
      <c r="O43" s="1444">
        <f t="shared" si="2"/>
        <v>15619.2</v>
      </c>
      <c r="P43" s="1447"/>
    </row>
    <row r="44" spans="1:16" x14ac:dyDescent="0.2">
      <c r="A44" s="1448">
        <v>17</v>
      </c>
      <c r="B44" s="1449">
        <v>4</v>
      </c>
      <c r="C44" s="1450">
        <v>4.1500000000000004</v>
      </c>
      <c r="D44" s="1451">
        <v>16000</v>
      </c>
      <c r="E44" s="1452">
        <f t="shared" si="0"/>
        <v>15619.2</v>
      </c>
      <c r="F44" s="1453">
        <v>49</v>
      </c>
      <c r="G44" s="1454">
        <v>12</v>
      </c>
      <c r="H44" s="1455">
        <v>12.15</v>
      </c>
      <c r="I44" s="1451">
        <v>16000</v>
      </c>
      <c r="J44" s="1452">
        <f t="shared" si="1"/>
        <v>15619.2</v>
      </c>
      <c r="K44" s="1453">
        <v>81</v>
      </c>
      <c r="L44" s="1455">
        <v>20</v>
      </c>
      <c r="M44" s="1454">
        <v>20.149999999999999</v>
      </c>
      <c r="N44" s="1451">
        <v>16000</v>
      </c>
      <c r="O44" s="1452">
        <f t="shared" si="2"/>
        <v>15619.2</v>
      </c>
      <c r="P44" s="1456"/>
    </row>
    <row r="45" spans="1:16" x14ac:dyDescent="0.2">
      <c r="A45" s="1457">
        <v>18</v>
      </c>
      <c r="B45" s="1457">
        <v>4.1500000000000004</v>
      </c>
      <c r="C45" s="1458">
        <v>4.3</v>
      </c>
      <c r="D45" s="1459">
        <v>16000</v>
      </c>
      <c r="E45" s="1460">
        <f t="shared" si="0"/>
        <v>15619.2</v>
      </c>
      <c r="F45" s="1461">
        <v>50</v>
      </c>
      <c r="G45" s="1462">
        <v>12.15</v>
      </c>
      <c r="H45" s="1458">
        <v>12.3</v>
      </c>
      <c r="I45" s="1459">
        <v>16000</v>
      </c>
      <c r="J45" s="1460">
        <f t="shared" si="1"/>
        <v>15619.2</v>
      </c>
      <c r="K45" s="1461">
        <v>82</v>
      </c>
      <c r="L45" s="1458">
        <v>20.149999999999999</v>
      </c>
      <c r="M45" s="1462">
        <v>20.3</v>
      </c>
      <c r="N45" s="1459">
        <v>16000</v>
      </c>
      <c r="O45" s="1460">
        <f t="shared" si="2"/>
        <v>15619.2</v>
      </c>
      <c r="P45" s="1463"/>
    </row>
    <row r="46" spans="1:16" x14ac:dyDescent="0.2">
      <c r="A46" s="1464">
        <v>19</v>
      </c>
      <c r="B46" s="1465">
        <v>4.3</v>
      </c>
      <c r="C46" s="1466">
        <v>4.45</v>
      </c>
      <c r="D46" s="1467">
        <v>16000</v>
      </c>
      <c r="E46" s="1468">
        <f t="shared" si="0"/>
        <v>15619.2</v>
      </c>
      <c r="F46" s="1469">
        <v>51</v>
      </c>
      <c r="G46" s="1470">
        <v>12.3</v>
      </c>
      <c r="H46" s="1471">
        <v>12.45</v>
      </c>
      <c r="I46" s="1467">
        <v>16000</v>
      </c>
      <c r="J46" s="1468">
        <f t="shared" si="1"/>
        <v>15619.2</v>
      </c>
      <c r="K46" s="1469">
        <v>83</v>
      </c>
      <c r="L46" s="1471">
        <v>20.3</v>
      </c>
      <c r="M46" s="1470">
        <v>20.45</v>
      </c>
      <c r="N46" s="1467">
        <v>16000</v>
      </c>
      <c r="O46" s="1468">
        <f t="shared" si="2"/>
        <v>15619.2</v>
      </c>
      <c r="P46" s="1472"/>
    </row>
    <row r="47" spans="1:16" x14ac:dyDescent="0.2">
      <c r="A47" s="1473">
        <v>20</v>
      </c>
      <c r="B47" s="1473">
        <v>4.45</v>
      </c>
      <c r="C47" s="1474">
        <v>5</v>
      </c>
      <c r="D47" s="1475">
        <v>16000</v>
      </c>
      <c r="E47" s="1476">
        <f t="shared" si="0"/>
        <v>15619.2</v>
      </c>
      <c r="F47" s="1477">
        <v>52</v>
      </c>
      <c r="G47" s="1478">
        <v>12.45</v>
      </c>
      <c r="H47" s="1474">
        <v>13</v>
      </c>
      <c r="I47" s="1475">
        <v>16000</v>
      </c>
      <c r="J47" s="1476">
        <f t="shared" si="1"/>
        <v>15619.2</v>
      </c>
      <c r="K47" s="1477">
        <v>84</v>
      </c>
      <c r="L47" s="1474">
        <v>20.45</v>
      </c>
      <c r="M47" s="1478">
        <v>21</v>
      </c>
      <c r="N47" s="1475">
        <v>16000</v>
      </c>
      <c r="O47" s="1476">
        <f t="shared" si="2"/>
        <v>15619.2</v>
      </c>
      <c r="P47" s="1479"/>
    </row>
    <row r="48" spans="1:16" x14ac:dyDescent="0.2">
      <c r="A48" s="1480">
        <v>21</v>
      </c>
      <c r="B48" s="1481">
        <v>5</v>
      </c>
      <c r="C48" s="1482">
        <v>5.15</v>
      </c>
      <c r="D48" s="1483">
        <v>16000</v>
      </c>
      <c r="E48" s="1484">
        <f t="shared" si="0"/>
        <v>15619.2</v>
      </c>
      <c r="F48" s="1485">
        <v>53</v>
      </c>
      <c r="G48" s="1481">
        <v>13</v>
      </c>
      <c r="H48" s="1486">
        <v>13.15</v>
      </c>
      <c r="I48" s="1483">
        <v>16000</v>
      </c>
      <c r="J48" s="1484">
        <f t="shared" si="1"/>
        <v>15619.2</v>
      </c>
      <c r="K48" s="1485">
        <v>85</v>
      </c>
      <c r="L48" s="1486">
        <v>21</v>
      </c>
      <c r="M48" s="1481">
        <v>21.15</v>
      </c>
      <c r="N48" s="1483">
        <v>16000</v>
      </c>
      <c r="O48" s="1484">
        <f t="shared" si="2"/>
        <v>15619.2</v>
      </c>
      <c r="P48" s="1487"/>
    </row>
    <row r="49" spans="1:16" x14ac:dyDescent="0.2">
      <c r="A49" s="1488">
        <v>22</v>
      </c>
      <c r="B49" s="1489">
        <v>5.15</v>
      </c>
      <c r="C49" s="1490">
        <v>5.3</v>
      </c>
      <c r="D49" s="1491">
        <v>16000</v>
      </c>
      <c r="E49" s="1492">
        <f t="shared" si="0"/>
        <v>15619.2</v>
      </c>
      <c r="F49" s="1493">
        <v>54</v>
      </c>
      <c r="G49" s="1494">
        <v>13.15</v>
      </c>
      <c r="H49" s="1490">
        <v>13.3</v>
      </c>
      <c r="I49" s="1491">
        <v>16000</v>
      </c>
      <c r="J49" s="1492">
        <f t="shared" si="1"/>
        <v>15619.2</v>
      </c>
      <c r="K49" s="1493">
        <v>86</v>
      </c>
      <c r="L49" s="1490">
        <v>21.15</v>
      </c>
      <c r="M49" s="1494">
        <v>21.3</v>
      </c>
      <c r="N49" s="1491">
        <v>16000</v>
      </c>
      <c r="O49" s="1492">
        <f t="shared" si="2"/>
        <v>15619.2</v>
      </c>
      <c r="P49" s="1495"/>
    </row>
    <row r="50" spans="1:16" x14ac:dyDescent="0.2">
      <c r="A50" s="1496">
        <v>23</v>
      </c>
      <c r="B50" s="1497">
        <v>5.3</v>
      </c>
      <c r="C50" s="1498">
        <v>5.45</v>
      </c>
      <c r="D50" s="1499">
        <v>16000</v>
      </c>
      <c r="E50" s="1500">
        <f t="shared" si="0"/>
        <v>15619.2</v>
      </c>
      <c r="F50" s="1501">
        <v>55</v>
      </c>
      <c r="G50" s="1497">
        <v>13.3</v>
      </c>
      <c r="H50" s="1502">
        <v>13.45</v>
      </c>
      <c r="I50" s="1499">
        <v>16000</v>
      </c>
      <c r="J50" s="1500">
        <f t="shared" si="1"/>
        <v>15619.2</v>
      </c>
      <c r="K50" s="1501">
        <v>87</v>
      </c>
      <c r="L50" s="1502">
        <v>21.3</v>
      </c>
      <c r="M50" s="1497">
        <v>21.45</v>
      </c>
      <c r="N50" s="1499">
        <v>16000</v>
      </c>
      <c r="O50" s="1500">
        <f t="shared" si="2"/>
        <v>15619.2</v>
      </c>
      <c r="P50" s="1503"/>
    </row>
    <row r="51" spans="1:16" x14ac:dyDescent="0.2">
      <c r="A51" s="1504">
        <v>24</v>
      </c>
      <c r="B51" s="1505">
        <v>5.45</v>
      </c>
      <c r="C51" s="1506">
        <v>6</v>
      </c>
      <c r="D51" s="1507">
        <v>16000</v>
      </c>
      <c r="E51" s="1508">
        <f t="shared" si="0"/>
        <v>15619.2</v>
      </c>
      <c r="F51" s="1509">
        <v>56</v>
      </c>
      <c r="G51" s="1510">
        <v>13.45</v>
      </c>
      <c r="H51" s="1506">
        <v>14</v>
      </c>
      <c r="I51" s="1507">
        <v>16000</v>
      </c>
      <c r="J51" s="1508">
        <f t="shared" si="1"/>
        <v>15619.2</v>
      </c>
      <c r="K51" s="1509">
        <v>88</v>
      </c>
      <c r="L51" s="1506">
        <v>21.45</v>
      </c>
      <c r="M51" s="1510">
        <v>22</v>
      </c>
      <c r="N51" s="1507">
        <v>16000</v>
      </c>
      <c r="O51" s="1508">
        <f t="shared" si="2"/>
        <v>15619.2</v>
      </c>
      <c r="P51" s="1511"/>
    </row>
    <row r="52" spans="1:16" x14ac:dyDescent="0.2">
      <c r="A52" s="1512">
        <v>25</v>
      </c>
      <c r="B52" s="1513">
        <v>6</v>
      </c>
      <c r="C52" s="1514">
        <v>6.15</v>
      </c>
      <c r="D52" s="1515">
        <v>16000</v>
      </c>
      <c r="E52" s="1516">
        <f t="shared" si="0"/>
        <v>15619.2</v>
      </c>
      <c r="F52" s="1517">
        <v>57</v>
      </c>
      <c r="G52" s="1513">
        <v>14</v>
      </c>
      <c r="H52" s="1518">
        <v>14.15</v>
      </c>
      <c r="I52" s="1515">
        <v>16000</v>
      </c>
      <c r="J52" s="1516">
        <f t="shared" si="1"/>
        <v>15619.2</v>
      </c>
      <c r="K52" s="1517">
        <v>89</v>
      </c>
      <c r="L52" s="1518">
        <v>22</v>
      </c>
      <c r="M52" s="1513">
        <v>22.15</v>
      </c>
      <c r="N52" s="1515">
        <v>16000</v>
      </c>
      <c r="O52" s="1516">
        <f t="shared" si="2"/>
        <v>15619.2</v>
      </c>
      <c r="P52" s="1519"/>
    </row>
    <row r="53" spans="1:16" x14ac:dyDescent="0.2">
      <c r="A53" s="1520">
        <v>26</v>
      </c>
      <c r="B53" s="1521">
        <v>6.15</v>
      </c>
      <c r="C53" s="1522">
        <v>6.3</v>
      </c>
      <c r="D53" s="1523">
        <v>16000</v>
      </c>
      <c r="E53" s="1524">
        <f t="shared" si="0"/>
        <v>15619.2</v>
      </c>
      <c r="F53" s="1525">
        <v>58</v>
      </c>
      <c r="G53" s="1526">
        <v>14.15</v>
      </c>
      <c r="H53" s="1522">
        <v>14.3</v>
      </c>
      <c r="I53" s="1523">
        <v>16000</v>
      </c>
      <c r="J53" s="1524">
        <f t="shared" si="1"/>
        <v>15619.2</v>
      </c>
      <c r="K53" s="1525">
        <v>90</v>
      </c>
      <c r="L53" s="1522">
        <v>22.15</v>
      </c>
      <c r="M53" s="1526">
        <v>22.3</v>
      </c>
      <c r="N53" s="1523">
        <v>16000</v>
      </c>
      <c r="O53" s="1524">
        <f t="shared" si="2"/>
        <v>15619.2</v>
      </c>
      <c r="P53" s="1527"/>
    </row>
    <row r="54" spans="1:16" x14ac:dyDescent="0.2">
      <c r="A54" s="1528">
        <v>27</v>
      </c>
      <c r="B54" s="1529">
        <v>6.3</v>
      </c>
      <c r="C54" s="1530">
        <v>6.45</v>
      </c>
      <c r="D54" s="1531">
        <v>16000</v>
      </c>
      <c r="E54" s="1532">
        <f t="shared" si="0"/>
        <v>15619.2</v>
      </c>
      <c r="F54" s="1533">
        <v>59</v>
      </c>
      <c r="G54" s="1529">
        <v>14.3</v>
      </c>
      <c r="H54" s="1534">
        <v>14.45</v>
      </c>
      <c r="I54" s="1531">
        <v>16000</v>
      </c>
      <c r="J54" s="1532">
        <f t="shared" si="1"/>
        <v>15619.2</v>
      </c>
      <c r="K54" s="1533">
        <v>91</v>
      </c>
      <c r="L54" s="1534">
        <v>22.3</v>
      </c>
      <c r="M54" s="1529">
        <v>22.45</v>
      </c>
      <c r="N54" s="1531">
        <v>16000</v>
      </c>
      <c r="O54" s="1532">
        <f t="shared" si="2"/>
        <v>15619.2</v>
      </c>
      <c r="P54" s="1535"/>
    </row>
    <row r="55" spans="1:16" x14ac:dyDescent="0.2">
      <c r="A55" s="1536">
        <v>28</v>
      </c>
      <c r="B55" s="1537">
        <v>6.45</v>
      </c>
      <c r="C55" s="1538">
        <v>7</v>
      </c>
      <c r="D55" s="1539">
        <v>16000</v>
      </c>
      <c r="E55" s="1540">
        <f t="shared" si="0"/>
        <v>15619.2</v>
      </c>
      <c r="F55" s="1541">
        <v>60</v>
      </c>
      <c r="G55" s="1542">
        <v>14.45</v>
      </c>
      <c r="H55" s="1542">
        <v>15</v>
      </c>
      <c r="I55" s="1539">
        <v>16000</v>
      </c>
      <c r="J55" s="1540">
        <f t="shared" si="1"/>
        <v>15619.2</v>
      </c>
      <c r="K55" s="1541">
        <v>92</v>
      </c>
      <c r="L55" s="1538">
        <v>22.45</v>
      </c>
      <c r="M55" s="1542">
        <v>23</v>
      </c>
      <c r="N55" s="1539">
        <v>16000</v>
      </c>
      <c r="O55" s="1540">
        <f t="shared" si="2"/>
        <v>15619.2</v>
      </c>
      <c r="P55" s="1543"/>
    </row>
    <row r="56" spans="1:16" x14ac:dyDescent="0.2">
      <c r="A56" s="1544">
        <v>29</v>
      </c>
      <c r="B56" s="1545">
        <v>7</v>
      </c>
      <c r="C56" s="1546">
        <v>7.15</v>
      </c>
      <c r="D56" s="1547">
        <v>16000</v>
      </c>
      <c r="E56" s="1548">
        <f t="shared" si="0"/>
        <v>15619.2</v>
      </c>
      <c r="F56" s="1549">
        <v>61</v>
      </c>
      <c r="G56" s="1545">
        <v>15</v>
      </c>
      <c r="H56" s="1545">
        <v>15.15</v>
      </c>
      <c r="I56" s="1547">
        <v>16000</v>
      </c>
      <c r="J56" s="1548">
        <f t="shared" si="1"/>
        <v>15619.2</v>
      </c>
      <c r="K56" s="1549">
        <v>93</v>
      </c>
      <c r="L56" s="1550">
        <v>23</v>
      </c>
      <c r="M56" s="1545">
        <v>23.15</v>
      </c>
      <c r="N56" s="1547">
        <v>16000</v>
      </c>
      <c r="O56" s="1548">
        <f t="shared" si="2"/>
        <v>15619.2</v>
      </c>
      <c r="P56" s="1551"/>
    </row>
    <row r="57" spans="1:16" x14ac:dyDescent="0.2">
      <c r="A57" s="1552">
        <v>30</v>
      </c>
      <c r="B57" s="1553">
        <v>7.15</v>
      </c>
      <c r="C57" s="1554">
        <v>7.3</v>
      </c>
      <c r="D57" s="1555">
        <v>16000</v>
      </c>
      <c r="E57" s="1556">
        <f t="shared" si="0"/>
        <v>15619.2</v>
      </c>
      <c r="F57" s="1557">
        <v>62</v>
      </c>
      <c r="G57" s="1558">
        <v>15.15</v>
      </c>
      <c r="H57" s="1558">
        <v>15.3</v>
      </c>
      <c r="I57" s="1555">
        <v>16000</v>
      </c>
      <c r="J57" s="1556">
        <f t="shared" si="1"/>
        <v>15619.2</v>
      </c>
      <c r="K57" s="1557">
        <v>94</v>
      </c>
      <c r="L57" s="1558">
        <v>23.15</v>
      </c>
      <c r="M57" s="1558">
        <v>23.3</v>
      </c>
      <c r="N57" s="1555">
        <v>16000</v>
      </c>
      <c r="O57" s="1556">
        <f t="shared" si="2"/>
        <v>15619.2</v>
      </c>
      <c r="P57" s="1559"/>
    </row>
    <row r="58" spans="1:16" x14ac:dyDescent="0.2">
      <c r="A58" s="1560">
        <v>31</v>
      </c>
      <c r="B58" s="1561">
        <v>7.3</v>
      </c>
      <c r="C58" s="1562">
        <v>7.45</v>
      </c>
      <c r="D58" s="1563">
        <v>16000</v>
      </c>
      <c r="E58" s="1564">
        <f t="shared" si="0"/>
        <v>15619.2</v>
      </c>
      <c r="F58" s="1565">
        <v>63</v>
      </c>
      <c r="G58" s="1561">
        <v>15.3</v>
      </c>
      <c r="H58" s="1561">
        <v>15.45</v>
      </c>
      <c r="I58" s="1563">
        <v>16000</v>
      </c>
      <c r="J58" s="1564">
        <f t="shared" si="1"/>
        <v>15619.2</v>
      </c>
      <c r="K58" s="1565">
        <v>95</v>
      </c>
      <c r="L58" s="1561">
        <v>23.3</v>
      </c>
      <c r="M58" s="1561">
        <v>23.45</v>
      </c>
      <c r="N58" s="1563">
        <v>16000</v>
      </c>
      <c r="O58" s="1564">
        <f t="shared" si="2"/>
        <v>15619.2</v>
      </c>
      <c r="P58" s="1566"/>
    </row>
    <row r="59" spans="1:16" x14ac:dyDescent="0.2">
      <c r="A59" s="1567">
        <v>32</v>
      </c>
      <c r="B59" s="1568">
        <v>7.45</v>
      </c>
      <c r="C59" s="1569">
        <v>8</v>
      </c>
      <c r="D59" s="1570">
        <v>16000</v>
      </c>
      <c r="E59" s="1571">
        <f t="shared" si="0"/>
        <v>15619.2</v>
      </c>
      <c r="F59" s="1572">
        <v>64</v>
      </c>
      <c r="G59" s="1573">
        <v>15.45</v>
      </c>
      <c r="H59" s="1573">
        <v>16</v>
      </c>
      <c r="I59" s="1570">
        <v>16000</v>
      </c>
      <c r="J59" s="1571">
        <f t="shared" si="1"/>
        <v>15619.2</v>
      </c>
      <c r="K59" s="1572">
        <v>96</v>
      </c>
      <c r="L59" s="1573">
        <v>23.45</v>
      </c>
      <c r="M59" s="1573">
        <v>24</v>
      </c>
      <c r="N59" s="1570">
        <v>16000</v>
      </c>
      <c r="O59" s="1571">
        <f t="shared" si="2"/>
        <v>15619.2</v>
      </c>
      <c r="P59" s="1574"/>
    </row>
    <row r="60" spans="1:16" x14ac:dyDescent="0.2">
      <c r="A60" s="1575" t="s">
        <v>27</v>
      </c>
      <c r="B60" s="1576"/>
      <c r="C60" s="1576"/>
      <c r="D60" s="1577">
        <f>SUM(D28:D59)</f>
        <v>512000</v>
      </c>
      <c r="E60" s="1578">
        <f>SUM(E28:E59)</f>
        <v>499814.40000000026</v>
      </c>
      <c r="F60" s="1576"/>
      <c r="G60" s="1576"/>
      <c r="H60" s="1576"/>
      <c r="I60" s="1577">
        <f>SUM(I28:I59)</f>
        <v>512000</v>
      </c>
      <c r="J60" s="1579">
        <f>SUM(J28:J59)</f>
        <v>499814.40000000026</v>
      </c>
      <c r="K60" s="1576"/>
      <c r="L60" s="1576"/>
      <c r="M60" s="1576"/>
      <c r="N60" s="1576">
        <f>SUM(N28:N59)</f>
        <v>512000</v>
      </c>
      <c r="O60" s="1579">
        <f>SUM(O28:O59)</f>
        <v>499814.40000000026</v>
      </c>
      <c r="P60" s="1580"/>
    </row>
    <row r="64" spans="1:16" x14ac:dyDescent="0.2">
      <c r="A64" t="s">
        <v>35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1581"/>
      <c r="B66" s="1582"/>
      <c r="C66" s="1582"/>
      <c r="D66" s="1583"/>
      <c r="E66" s="1582"/>
      <c r="F66" s="1582"/>
      <c r="G66" s="1582"/>
      <c r="H66" s="1582"/>
      <c r="I66" s="1583"/>
      <c r="J66" s="1584"/>
      <c r="K66" s="1582"/>
      <c r="L66" s="1582"/>
      <c r="M66" s="1582"/>
      <c r="N66" s="1582"/>
      <c r="O66" s="1582"/>
      <c r="P66" s="1585"/>
    </row>
    <row r="67" spans="1:16" x14ac:dyDescent="0.2">
      <c r="A67" s="1586" t="s">
        <v>28</v>
      </c>
      <c r="B67" s="1587"/>
      <c r="C67" s="1587"/>
      <c r="D67" s="1588"/>
      <c r="E67" s="1589"/>
      <c r="F67" s="1587"/>
      <c r="G67" s="1587"/>
      <c r="H67" s="1589"/>
      <c r="I67" s="1588"/>
      <c r="J67" s="1590"/>
      <c r="K67" s="1587"/>
      <c r="L67" s="1587"/>
      <c r="M67" s="1587"/>
      <c r="N67" s="1587"/>
      <c r="O67" s="1587"/>
      <c r="P67" s="1591"/>
    </row>
    <row r="68" spans="1:16" x14ac:dyDescent="0.2">
      <c r="A68" s="1592"/>
      <c r="B68" s="1593"/>
      <c r="C68" s="1593"/>
      <c r="D68" s="1593"/>
      <c r="E68" s="1593"/>
      <c r="F68" s="1593"/>
      <c r="G68" s="1593"/>
      <c r="H68" s="1593"/>
      <c r="I68" s="1593"/>
      <c r="J68" s="1593"/>
      <c r="K68" s="1593"/>
      <c r="L68" s="1594"/>
      <c r="M68" s="1594"/>
      <c r="N68" s="1594"/>
      <c r="O68" s="1594"/>
      <c r="P68" s="1595"/>
    </row>
    <row r="69" spans="1:16" x14ac:dyDescent="0.2">
      <c r="A69" s="1596"/>
      <c r="B69" s="1597"/>
      <c r="C69" s="1597"/>
      <c r="D69" s="1598"/>
      <c r="E69" s="1599"/>
      <c r="F69" s="1597"/>
      <c r="G69" s="1597"/>
      <c r="H69" s="1599"/>
      <c r="I69" s="1598"/>
      <c r="J69" s="1600"/>
      <c r="K69" s="1597"/>
      <c r="L69" s="1597"/>
      <c r="M69" s="1597"/>
      <c r="N69" s="1597"/>
      <c r="O69" s="1597"/>
      <c r="P69" s="1601"/>
    </row>
    <row r="70" spans="1:16" x14ac:dyDescent="0.2">
      <c r="A70" s="1602"/>
      <c r="B70" s="1603"/>
      <c r="C70" s="1603"/>
      <c r="D70" s="1604"/>
      <c r="E70" s="1605"/>
      <c r="F70" s="1603"/>
      <c r="G70" s="1603"/>
      <c r="H70" s="1605"/>
      <c r="I70" s="1604"/>
      <c r="J70" s="1603"/>
      <c r="K70" s="1603"/>
      <c r="L70" s="1603"/>
      <c r="M70" s="1603"/>
      <c r="N70" s="1603"/>
      <c r="O70" s="1603"/>
      <c r="P70" s="1606"/>
    </row>
    <row r="71" spans="1:16" x14ac:dyDescent="0.2">
      <c r="A71" s="1607"/>
      <c r="B71" s="1608"/>
      <c r="C71" s="1608"/>
      <c r="D71" s="1609"/>
      <c r="E71" s="1610"/>
      <c r="F71" s="1608"/>
      <c r="G71" s="1608"/>
      <c r="H71" s="1610"/>
      <c r="I71" s="1609"/>
      <c r="J71" s="1608"/>
      <c r="K71" s="1608"/>
      <c r="L71" s="1608"/>
      <c r="M71" s="1608"/>
      <c r="N71" s="1608"/>
      <c r="O71" s="1608"/>
      <c r="P71" s="1611"/>
    </row>
    <row r="72" spans="1:16" x14ac:dyDescent="0.2">
      <c r="A72" s="1612"/>
      <c r="B72" s="1613"/>
      <c r="C72" s="1613"/>
      <c r="D72" s="1614"/>
      <c r="E72" s="1615"/>
      <c r="F72" s="1613"/>
      <c r="G72" s="1613"/>
      <c r="H72" s="1615"/>
      <c r="I72" s="1614"/>
      <c r="J72" s="1613"/>
      <c r="K72" s="1613"/>
      <c r="L72" s="1613"/>
      <c r="M72" s="1613" t="s">
        <v>29</v>
      </c>
      <c r="N72" s="1613"/>
      <c r="O72" s="1613"/>
      <c r="P72" s="1616"/>
    </row>
    <row r="73" spans="1:16" x14ac:dyDescent="0.2">
      <c r="A73" s="1617"/>
      <c r="B73" s="1618"/>
      <c r="C73" s="1618"/>
      <c r="D73" s="1619"/>
      <c r="E73" s="1620"/>
      <c r="F73" s="1618"/>
      <c r="G73" s="1618"/>
      <c r="H73" s="1620"/>
      <c r="I73" s="1619"/>
      <c r="J73" s="1618"/>
      <c r="K73" s="1618"/>
      <c r="L73" s="1618"/>
      <c r="M73" s="1618" t="s">
        <v>30</v>
      </c>
      <c r="N73" s="1618"/>
      <c r="O73" s="1618"/>
      <c r="P73" s="1621"/>
    </row>
    <row r="74" spans="1:16" ht="15.75" x14ac:dyDescent="0.25">
      <c r="E74" s="1622"/>
      <c r="H74" s="1622"/>
    </row>
    <row r="75" spans="1:16" ht="15.75" x14ac:dyDescent="0.25">
      <c r="C75" s="1623"/>
      <c r="E75" s="1624"/>
      <c r="H75" s="1624"/>
    </row>
    <row r="76" spans="1:16" ht="15.75" x14ac:dyDescent="0.25">
      <c r="E76" s="1625"/>
      <c r="H76" s="1625"/>
    </row>
    <row r="77" spans="1:16" ht="15.75" x14ac:dyDescent="0.25">
      <c r="E77" s="1626"/>
      <c r="H77" s="1626"/>
    </row>
    <row r="78" spans="1:16" ht="15.75" x14ac:dyDescent="0.25">
      <c r="E78" s="1627"/>
      <c r="H78" s="1627"/>
    </row>
    <row r="79" spans="1:16" ht="15.75" x14ac:dyDescent="0.25">
      <c r="E79" s="1628"/>
      <c r="H79" s="1628"/>
    </row>
    <row r="80" spans="1:16" ht="15.75" x14ac:dyDescent="0.25">
      <c r="E80" s="1629"/>
      <c r="H80" s="1629"/>
    </row>
    <row r="81" spans="5:13" ht="15.75" x14ac:dyDescent="0.25">
      <c r="E81" s="1630"/>
      <c r="H81" s="1630"/>
    </row>
    <row r="82" spans="5:13" ht="15.75" x14ac:dyDescent="0.25">
      <c r="E82" s="1631"/>
      <c r="H82" s="1631"/>
    </row>
    <row r="83" spans="5:13" ht="15.75" x14ac:dyDescent="0.25">
      <c r="E83" s="1632"/>
      <c r="H83" s="1632"/>
    </row>
    <row r="84" spans="5:13" ht="15.75" x14ac:dyDescent="0.25">
      <c r="E84" s="1633"/>
      <c r="H84" s="1633"/>
    </row>
    <row r="85" spans="5:13" ht="15.75" x14ac:dyDescent="0.25">
      <c r="E85" s="1634"/>
      <c r="H85" s="1634"/>
    </row>
    <row r="86" spans="5:13" ht="15.75" x14ac:dyDescent="0.25">
      <c r="E86" s="1635"/>
      <c r="H86" s="1635"/>
    </row>
    <row r="87" spans="5:13" ht="15.75" x14ac:dyDescent="0.25">
      <c r="E87" s="1636"/>
      <c r="H87" s="1636"/>
    </row>
    <row r="88" spans="5:13" ht="15.75" x14ac:dyDescent="0.25">
      <c r="E88" s="1637"/>
      <c r="H88" s="1637"/>
    </row>
    <row r="89" spans="5:13" ht="15.75" x14ac:dyDescent="0.25">
      <c r="E89" s="1638"/>
      <c r="H89" s="1638"/>
    </row>
    <row r="90" spans="5:13" ht="15.75" x14ac:dyDescent="0.25">
      <c r="E90" s="1639"/>
      <c r="H90" s="1639"/>
    </row>
    <row r="91" spans="5:13" ht="15.75" x14ac:dyDescent="0.25">
      <c r="E91" s="1640"/>
      <c r="H91" s="1640"/>
    </row>
    <row r="92" spans="5:13" ht="15.75" x14ac:dyDescent="0.25">
      <c r="E92" s="1641"/>
      <c r="H92" s="1641"/>
    </row>
    <row r="93" spans="5:13" ht="15.75" x14ac:dyDescent="0.25">
      <c r="E93" s="1642"/>
      <c r="H93" s="1642"/>
    </row>
    <row r="94" spans="5:13" ht="15.75" x14ac:dyDescent="0.25">
      <c r="E94" s="1643"/>
      <c r="H94" s="1643"/>
    </row>
    <row r="95" spans="5:13" ht="15.75" x14ac:dyDescent="0.25">
      <c r="E95" s="1644"/>
      <c r="H95" s="1644"/>
    </row>
    <row r="96" spans="5:13" ht="15.75" x14ac:dyDescent="0.25">
      <c r="E96" s="1645"/>
      <c r="H96" s="1645"/>
      <c r="M96" s="1646" t="s">
        <v>8</v>
      </c>
    </row>
    <row r="97" spans="5:14" ht="15.75" x14ac:dyDescent="0.25">
      <c r="E97" s="1647"/>
      <c r="H97" s="1647"/>
    </row>
    <row r="98" spans="5:14" ht="15.75" x14ac:dyDescent="0.25">
      <c r="E98" s="1648"/>
      <c r="H98" s="1648"/>
    </row>
    <row r="99" spans="5:14" ht="15.75" x14ac:dyDescent="0.25">
      <c r="E99" s="1649"/>
      <c r="H99" s="1649"/>
    </row>
    <row r="101" spans="5:14" x14ac:dyDescent="0.2">
      <c r="N101" s="1650"/>
    </row>
    <row r="126" spans="4:4" x14ac:dyDescent="0.2">
      <c r="D126" s="165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9421"/>
      <c r="B1" s="9422"/>
      <c r="C1" s="9422"/>
      <c r="D1" s="9423"/>
      <c r="E1" s="9422"/>
      <c r="F1" s="9422"/>
      <c r="G1" s="9422"/>
      <c r="H1" s="9422"/>
      <c r="I1" s="9423"/>
      <c r="J1" s="9422"/>
      <c r="K1" s="9422"/>
      <c r="L1" s="9422"/>
      <c r="M1" s="9422"/>
      <c r="N1" s="9422"/>
      <c r="O1" s="9422"/>
      <c r="P1" s="9424"/>
    </row>
    <row r="2" spans="1:16" ht="12.75" customHeight="1" x14ac:dyDescent="0.2">
      <c r="A2" s="9425" t="s">
        <v>0</v>
      </c>
      <c r="B2" s="9426"/>
      <c r="C2" s="9426"/>
      <c r="D2" s="9426"/>
      <c r="E2" s="9426"/>
      <c r="F2" s="9426"/>
      <c r="G2" s="9426"/>
      <c r="H2" s="9426"/>
      <c r="I2" s="9426"/>
      <c r="J2" s="9426"/>
      <c r="K2" s="9426"/>
      <c r="L2" s="9426"/>
      <c r="M2" s="9426"/>
      <c r="N2" s="9426"/>
      <c r="O2" s="9426"/>
      <c r="P2" s="9427"/>
    </row>
    <row r="3" spans="1:16" ht="12.75" customHeight="1" x14ac:dyDescent="0.2">
      <c r="A3" s="9428"/>
      <c r="B3" s="9429"/>
      <c r="C3" s="9429"/>
      <c r="D3" s="9429"/>
      <c r="E3" s="9429"/>
      <c r="F3" s="9429"/>
      <c r="G3" s="9429"/>
      <c r="H3" s="9429"/>
      <c r="I3" s="9429"/>
      <c r="J3" s="9429"/>
      <c r="K3" s="9429"/>
      <c r="L3" s="9429"/>
      <c r="M3" s="9429"/>
      <c r="N3" s="9429"/>
      <c r="O3" s="9429"/>
      <c r="P3" s="9430"/>
    </row>
    <row r="4" spans="1:16" ht="12.75" customHeight="1" x14ac:dyDescent="0.2">
      <c r="A4" s="9431" t="s">
        <v>104</v>
      </c>
      <c r="B4" s="9432"/>
      <c r="C4" s="9432"/>
      <c r="D4" s="9432"/>
      <c r="E4" s="9432"/>
      <c r="F4" s="9432"/>
      <c r="G4" s="9432"/>
      <c r="H4" s="9432"/>
      <c r="I4" s="9432"/>
      <c r="J4" s="9433"/>
      <c r="K4" s="9434"/>
      <c r="L4" s="9434"/>
      <c r="M4" s="9434"/>
      <c r="N4" s="9434"/>
      <c r="O4" s="9434"/>
      <c r="P4" s="9435"/>
    </row>
    <row r="5" spans="1:16" ht="12.75" customHeight="1" x14ac:dyDescent="0.2">
      <c r="A5" s="9436"/>
      <c r="B5" s="9437"/>
      <c r="C5" s="9437"/>
      <c r="D5" s="9438"/>
      <c r="E5" s="9437"/>
      <c r="F5" s="9437"/>
      <c r="G5" s="9437"/>
      <c r="H5" s="9437"/>
      <c r="I5" s="9438"/>
      <c r="J5" s="9437"/>
      <c r="K5" s="9437"/>
      <c r="L5" s="9437"/>
      <c r="M5" s="9437"/>
      <c r="N5" s="9437"/>
      <c r="O5" s="9437"/>
      <c r="P5" s="9439"/>
    </row>
    <row r="6" spans="1:16" ht="12.75" customHeight="1" x14ac:dyDescent="0.2">
      <c r="A6" s="9440" t="s">
        <v>2</v>
      </c>
      <c r="B6" s="9441"/>
      <c r="C6" s="9441"/>
      <c r="D6" s="9442"/>
      <c r="E6" s="9441"/>
      <c r="F6" s="9441"/>
      <c r="G6" s="9441"/>
      <c r="H6" s="9441"/>
      <c r="I6" s="9442"/>
      <c r="J6" s="9441"/>
      <c r="K6" s="9441"/>
      <c r="L6" s="9441"/>
      <c r="M6" s="9441"/>
      <c r="N6" s="9441"/>
      <c r="O6" s="9441"/>
      <c r="P6" s="9443"/>
    </row>
    <row r="7" spans="1:16" ht="12.75" customHeight="1" x14ac:dyDescent="0.2">
      <c r="A7" s="9444" t="s">
        <v>3</v>
      </c>
      <c r="B7" s="9445"/>
      <c r="C7" s="9445"/>
      <c r="D7" s="9446"/>
      <c r="E7" s="9445"/>
      <c r="F7" s="9445"/>
      <c r="G7" s="9445"/>
      <c r="H7" s="9445"/>
      <c r="I7" s="9446"/>
      <c r="J7" s="9445"/>
      <c r="K7" s="9445"/>
      <c r="L7" s="9445"/>
      <c r="M7" s="9445"/>
      <c r="N7" s="9445"/>
      <c r="O7" s="9445"/>
      <c r="P7" s="9447"/>
    </row>
    <row r="8" spans="1:16" ht="12.75" customHeight="1" x14ac:dyDescent="0.2">
      <c r="A8" s="9448" t="s">
        <v>4</v>
      </c>
      <c r="B8" s="9449"/>
      <c r="C8" s="9449"/>
      <c r="D8" s="9450"/>
      <c r="E8" s="9449"/>
      <c r="F8" s="9449"/>
      <c r="G8" s="9449"/>
      <c r="H8" s="9449"/>
      <c r="I8" s="9450"/>
      <c r="J8" s="9449"/>
      <c r="K8" s="9449"/>
      <c r="L8" s="9449"/>
      <c r="M8" s="9449"/>
      <c r="N8" s="9449"/>
      <c r="O8" s="9449"/>
      <c r="P8" s="9451"/>
    </row>
    <row r="9" spans="1:16" ht="12.75" customHeight="1" x14ac:dyDescent="0.2">
      <c r="A9" s="9452" t="s">
        <v>5</v>
      </c>
      <c r="B9" s="9453"/>
      <c r="C9" s="9453"/>
      <c r="D9" s="9454"/>
      <c r="E9" s="9453"/>
      <c r="F9" s="9453"/>
      <c r="G9" s="9453"/>
      <c r="H9" s="9453"/>
      <c r="I9" s="9454"/>
      <c r="J9" s="9453"/>
      <c r="K9" s="9453"/>
      <c r="L9" s="9453"/>
      <c r="M9" s="9453"/>
      <c r="N9" s="9453"/>
      <c r="O9" s="9453"/>
      <c r="P9" s="9455"/>
    </row>
    <row r="10" spans="1:16" ht="12.75" customHeight="1" x14ac:dyDescent="0.2">
      <c r="A10" s="9456" t="s">
        <v>6</v>
      </c>
      <c r="B10" s="9457"/>
      <c r="C10" s="9457"/>
      <c r="D10" s="9458"/>
      <c r="E10" s="9457"/>
      <c r="F10" s="9457"/>
      <c r="G10" s="9457"/>
      <c r="H10" s="9457"/>
      <c r="I10" s="9458"/>
      <c r="J10" s="9457"/>
      <c r="K10" s="9457"/>
      <c r="L10" s="9457"/>
      <c r="M10" s="9457"/>
      <c r="N10" s="9457"/>
      <c r="O10" s="9457"/>
      <c r="P10" s="9459"/>
    </row>
    <row r="11" spans="1:16" ht="12.75" customHeight="1" x14ac:dyDescent="0.2">
      <c r="A11" s="9460"/>
      <c r="B11" s="9461"/>
      <c r="C11" s="9461"/>
      <c r="D11" s="9462"/>
      <c r="E11" s="9461"/>
      <c r="F11" s="9461"/>
      <c r="G11" s="9463"/>
      <c r="H11" s="9461"/>
      <c r="I11" s="9462"/>
      <c r="J11" s="9461"/>
      <c r="K11" s="9461"/>
      <c r="L11" s="9461"/>
      <c r="M11" s="9461"/>
      <c r="N11" s="9461"/>
      <c r="O11" s="9461"/>
      <c r="P11" s="9464"/>
    </row>
    <row r="12" spans="1:16" ht="12.75" customHeight="1" x14ac:dyDescent="0.2">
      <c r="A12" s="9465" t="s">
        <v>105</v>
      </c>
      <c r="B12" s="9466"/>
      <c r="C12" s="9466"/>
      <c r="D12" s="9467"/>
      <c r="E12" s="9466" t="s">
        <v>8</v>
      </c>
      <c r="F12" s="9466"/>
      <c r="G12" s="9466"/>
      <c r="H12" s="9466"/>
      <c r="I12" s="9467"/>
      <c r="J12" s="9466"/>
      <c r="K12" s="9466"/>
      <c r="L12" s="9466"/>
      <c r="M12" s="9466"/>
      <c r="N12" s="9468" t="s">
        <v>106</v>
      </c>
      <c r="O12" s="9466"/>
      <c r="P12" s="9469"/>
    </row>
    <row r="13" spans="1:16" ht="12.75" customHeight="1" x14ac:dyDescent="0.2">
      <c r="A13" s="9470"/>
      <c r="B13" s="9471"/>
      <c r="C13" s="9471"/>
      <c r="D13" s="9472"/>
      <c r="E13" s="9471"/>
      <c r="F13" s="9471"/>
      <c r="G13" s="9471"/>
      <c r="H13" s="9471"/>
      <c r="I13" s="9472"/>
      <c r="J13" s="9471"/>
      <c r="K13" s="9471"/>
      <c r="L13" s="9471"/>
      <c r="M13" s="9471"/>
      <c r="N13" s="9471"/>
      <c r="O13" s="9471"/>
      <c r="P13" s="9473"/>
    </row>
    <row r="14" spans="1:16" ht="12.75" customHeight="1" x14ac:dyDescent="0.2">
      <c r="A14" s="9474" t="s">
        <v>10</v>
      </c>
      <c r="B14" s="9475"/>
      <c r="C14" s="9475"/>
      <c r="D14" s="9476"/>
      <c r="E14" s="9475"/>
      <c r="F14" s="9475"/>
      <c r="G14" s="9475"/>
      <c r="H14" s="9475"/>
      <c r="I14" s="9476"/>
      <c r="J14" s="9475"/>
      <c r="K14" s="9475"/>
      <c r="L14" s="9475"/>
      <c r="M14" s="9475"/>
      <c r="N14" s="9477"/>
      <c r="O14" s="9478"/>
      <c r="P14" s="9479"/>
    </row>
    <row r="15" spans="1:16" ht="12.75" customHeight="1" x14ac:dyDescent="0.2">
      <c r="A15" s="9480"/>
      <c r="B15" s="9481"/>
      <c r="C15" s="9481"/>
      <c r="D15" s="9482"/>
      <c r="E15" s="9481"/>
      <c r="F15" s="9481"/>
      <c r="G15" s="9481"/>
      <c r="H15" s="9481"/>
      <c r="I15" s="9482"/>
      <c r="J15" s="9481"/>
      <c r="K15" s="9481"/>
      <c r="L15" s="9481"/>
      <c r="M15" s="9481"/>
      <c r="N15" s="9483" t="s">
        <v>11</v>
      </c>
      <c r="O15" s="9484" t="s">
        <v>12</v>
      </c>
      <c r="P15" s="9485"/>
    </row>
    <row r="16" spans="1:16" ht="12.75" customHeight="1" x14ac:dyDescent="0.2">
      <c r="A16" s="9486" t="s">
        <v>13</v>
      </c>
      <c r="B16" s="9487"/>
      <c r="C16" s="9487"/>
      <c r="D16" s="9488"/>
      <c r="E16" s="9487"/>
      <c r="F16" s="9487"/>
      <c r="G16" s="9487"/>
      <c r="H16" s="9487"/>
      <c r="I16" s="9488"/>
      <c r="J16" s="9487"/>
      <c r="K16" s="9487"/>
      <c r="L16" s="9487"/>
      <c r="M16" s="9487"/>
      <c r="N16" s="9489"/>
      <c r="O16" s="9490"/>
      <c r="P16" s="9490"/>
    </row>
    <row r="17" spans="1:47" ht="12.75" customHeight="1" x14ac:dyDescent="0.2">
      <c r="A17" s="9491" t="s">
        <v>14</v>
      </c>
      <c r="B17" s="9492"/>
      <c r="C17" s="9492"/>
      <c r="D17" s="9493"/>
      <c r="E17" s="9492"/>
      <c r="F17" s="9492"/>
      <c r="G17" s="9492"/>
      <c r="H17" s="9492"/>
      <c r="I17" s="9493"/>
      <c r="J17" s="9492"/>
      <c r="K17" s="9492"/>
      <c r="L17" s="9492"/>
      <c r="M17" s="9492"/>
      <c r="N17" s="9494" t="s">
        <v>15</v>
      </c>
      <c r="O17" s="9495" t="s">
        <v>16</v>
      </c>
      <c r="P17" s="9496"/>
    </row>
    <row r="18" spans="1:47" ht="12.75" customHeight="1" x14ac:dyDescent="0.2">
      <c r="A18" s="9497"/>
      <c r="B18" s="9498"/>
      <c r="C18" s="9498"/>
      <c r="D18" s="9499"/>
      <c r="E18" s="9498"/>
      <c r="F18" s="9498"/>
      <c r="G18" s="9498"/>
      <c r="H18" s="9498"/>
      <c r="I18" s="9499"/>
      <c r="J18" s="9498"/>
      <c r="K18" s="9498"/>
      <c r="L18" s="9498"/>
      <c r="M18" s="9498"/>
      <c r="N18" s="9500"/>
      <c r="O18" s="9501"/>
      <c r="P18" s="9502" t="s">
        <v>8</v>
      </c>
    </row>
    <row r="19" spans="1:47" ht="12.75" customHeight="1" x14ac:dyDescent="0.2">
      <c r="A19" s="9503"/>
      <c r="B19" s="9504"/>
      <c r="C19" s="9504"/>
      <c r="D19" s="9505"/>
      <c r="E19" s="9504"/>
      <c r="F19" s="9504"/>
      <c r="G19" s="9504"/>
      <c r="H19" s="9504"/>
      <c r="I19" s="9505"/>
      <c r="J19" s="9504"/>
      <c r="K19" s="9506"/>
      <c r="L19" s="9504" t="s">
        <v>17</v>
      </c>
      <c r="M19" s="9504"/>
      <c r="N19" s="9507"/>
      <c r="O19" s="9508"/>
      <c r="P19" s="9509"/>
      <c r="AU19" s="9510"/>
    </row>
    <row r="20" spans="1:47" ht="12.75" customHeight="1" x14ac:dyDescent="0.2">
      <c r="A20" s="9511"/>
      <c r="B20" s="9512"/>
      <c r="C20" s="9512"/>
      <c r="D20" s="9513"/>
      <c r="E20" s="9512"/>
      <c r="F20" s="9512"/>
      <c r="G20" s="9512"/>
      <c r="H20" s="9512"/>
      <c r="I20" s="9513"/>
      <c r="J20" s="9512"/>
      <c r="K20" s="9512"/>
      <c r="L20" s="9512"/>
      <c r="M20" s="9512"/>
      <c r="N20" s="9514"/>
      <c r="O20" s="9515"/>
      <c r="P20" s="9516"/>
    </row>
    <row r="21" spans="1:47" ht="12.75" customHeight="1" x14ac:dyDescent="0.2">
      <c r="A21" s="9517"/>
      <c r="B21" s="9518"/>
      <c r="C21" s="9519"/>
      <c r="D21" s="9519"/>
      <c r="E21" s="9518"/>
      <c r="F21" s="9518"/>
      <c r="G21" s="9518"/>
      <c r="H21" s="9518" t="s">
        <v>8</v>
      </c>
      <c r="I21" s="9520"/>
      <c r="J21" s="9518"/>
      <c r="K21" s="9518"/>
      <c r="L21" s="9518"/>
      <c r="M21" s="9518"/>
      <c r="N21" s="9521"/>
      <c r="O21" s="9522"/>
      <c r="P21" s="9523"/>
    </row>
    <row r="22" spans="1:47" ht="12.75" customHeight="1" x14ac:dyDescent="0.2">
      <c r="A22" s="9524"/>
      <c r="B22" s="9525"/>
      <c r="C22" s="9525"/>
      <c r="D22" s="9526"/>
      <c r="E22" s="9525"/>
      <c r="F22" s="9525"/>
      <c r="G22" s="9525"/>
      <c r="H22" s="9525"/>
      <c r="I22" s="9526"/>
      <c r="J22" s="9525"/>
      <c r="K22" s="9525"/>
      <c r="L22" s="9525"/>
      <c r="M22" s="9525"/>
      <c r="N22" s="9525"/>
      <c r="O22" s="9525"/>
      <c r="P22" s="9527"/>
    </row>
    <row r="23" spans="1:47" ht="12.75" customHeight="1" x14ac:dyDescent="0.2">
      <c r="A23" s="9528" t="s">
        <v>18</v>
      </c>
      <c r="B23" s="9529"/>
      <c r="C23" s="9529"/>
      <c r="D23" s="9530"/>
      <c r="E23" s="9531" t="s">
        <v>19</v>
      </c>
      <c r="F23" s="9531"/>
      <c r="G23" s="9531"/>
      <c r="H23" s="9531"/>
      <c r="I23" s="9531"/>
      <c r="J23" s="9531"/>
      <c r="K23" s="9531"/>
      <c r="L23" s="9531"/>
      <c r="M23" s="9529"/>
      <c r="N23" s="9529"/>
      <c r="O23" s="9529"/>
      <c r="P23" s="9532"/>
    </row>
    <row r="24" spans="1:47" x14ac:dyDescent="0.25">
      <c r="A24" s="9533"/>
      <c r="B24" s="9534"/>
      <c r="C24" s="9534"/>
      <c r="D24" s="9535"/>
      <c r="E24" s="9536" t="s">
        <v>20</v>
      </c>
      <c r="F24" s="9536"/>
      <c r="G24" s="9536"/>
      <c r="H24" s="9536"/>
      <c r="I24" s="9536"/>
      <c r="J24" s="9536"/>
      <c r="K24" s="9536"/>
      <c r="L24" s="9536"/>
      <c r="M24" s="9534"/>
      <c r="N24" s="9534"/>
      <c r="O24" s="9534"/>
      <c r="P24" s="9537"/>
    </row>
    <row r="25" spans="1:47" ht="12.75" customHeight="1" x14ac:dyDescent="0.2">
      <c r="A25" s="9538"/>
      <c r="B25" s="9539" t="s">
        <v>21</v>
      </c>
      <c r="C25" s="9540"/>
      <c r="D25" s="9540"/>
      <c r="E25" s="9540"/>
      <c r="F25" s="9540"/>
      <c r="G25" s="9540"/>
      <c r="H25" s="9540"/>
      <c r="I25" s="9540"/>
      <c r="J25" s="9540"/>
      <c r="K25" s="9540"/>
      <c r="L25" s="9540"/>
      <c r="M25" s="9540"/>
      <c r="N25" s="9540"/>
      <c r="O25" s="9541"/>
      <c r="P25" s="9542"/>
    </row>
    <row r="26" spans="1:47" ht="12.75" customHeight="1" x14ac:dyDescent="0.2">
      <c r="A26" s="9543" t="s">
        <v>22</v>
      </c>
      <c r="B26" s="9544" t="s">
        <v>23</v>
      </c>
      <c r="C26" s="9544"/>
      <c r="D26" s="9543" t="s">
        <v>24</v>
      </c>
      <c r="E26" s="9543" t="s">
        <v>25</v>
      </c>
      <c r="F26" s="9543" t="s">
        <v>22</v>
      </c>
      <c r="G26" s="9544" t="s">
        <v>23</v>
      </c>
      <c r="H26" s="9544"/>
      <c r="I26" s="9543" t="s">
        <v>24</v>
      </c>
      <c r="J26" s="9543" t="s">
        <v>25</v>
      </c>
      <c r="K26" s="9543" t="s">
        <v>22</v>
      </c>
      <c r="L26" s="9544" t="s">
        <v>23</v>
      </c>
      <c r="M26" s="9544"/>
      <c r="N26" s="9545" t="s">
        <v>24</v>
      </c>
      <c r="O26" s="9543" t="s">
        <v>25</v>
      </c>
      <c r="P26" s="9546"/>
    </row>
    <row r="27" spans="1:47" ht="12.75" customHeight="1" x14ac:dyDescent="0.2">
      <c r="A27" s="9547"/>
      <c r="B27" s="9548" t="s">
        <v>26</v>
      </c>
      <c r="C27" s="9548" t="s">
        <v>2</v>
      </c>
      <c r="D27" s="9547"/>
      <c r="E27" s="9547"/>
      <c r="F27" s="9547"/>
      <c r="G27" s="9548" t="s">
        <v>26</v>
      </c>
      <c r="H27" s="9548" t="s">
        <v>2</v>
      </c>
      <c r="I27" s="9547"/>
      <c r="J27" s="9547"/>
      <c r="K27" s="9547"/>
      <c r="L27" s="9548" t="s">
        <v>26</v>
      </c>
      <c r="M27" s="9548" t="s">
        <v>2</v>
      </c>
      <c r="N27" s="9549"/>
      <c r="O27" s="9547"/>
      <c r="P27" s="9550"/>
    </row>
    <row r="28" spans="1:47" ht="12.75" customHeight="1" x14ac:dyDescent="0.2">
      <c r="A28" s="9551">
        <v>1</v>
      </c>
      <c r="B28" s="9552">
        <v>0</v>
      </c>
      <c r="C28" s="9553">
        <v>0.15</v>
      </c>
      <c r="D28" s="9554">
        <v>16000</v>
      </c>
      <c r="E28" s="9555">
        <f t="shared" ref="E28:E59" si="0">D28*(100-2.38)/100</f>
        <v>15619.2</v>
      </c>
      <c r="F28" s="9556">
        <v>33</v>
      </c>
      <c r="G28" s="9557">
        <v>8</v>
      </c>
      <c r="H28" s="9557">
        <v>8.15</v>
      </c>
      <c r="I28" s="9554">
        <v>16000</v>
      </c>
      <c r="J28" s="9555">
        <f t="shared" ref="J28:J59" si="1">I28*(100-2.38)/100</f>
        <v>15619.2</v>
      </c>
      <c r="K28" s="9556">
        <v>65</v>
      </c>
      <c r="L28" s="9557">
        <v>16</v>
      </c>
      <c r="M28" s="9557">
        <v>16.149999999999999</v>
      </c>
      <c r="N28" s="9554">
        <v>16000</v>
      </c>
      <c r="O28" s="9555">
        <f t="shared" ref="O28:O59" si="2">N28*(100-2.38)/100</f>
        <v>15619.2</v>
      </c>
      <c r="P28" s="9558"/>
    </row>
    <row r="29" spans="1:47" ht="12.75" customHeight="1" x14ac:dyDescent="0.2">
      <c r="A29" s="9559">
        <v>2</v>
      </c>
      <c r="B29" s="9559">
        <v>0.15</v>
      </c>
      <c r="C29" s="9560">
        <v>0.3</v>
      </c>
      <c r="D29" s="9561">
        <v>16000</v>
      </c>
      <c r="E29" s="9562">
        <f t="shared" si="0"/>
        <v>15619.2</v>
      </c>
      <c r="F29" s="9563">
        <v>34</v>
      </c>
      <c r="G29" s="9564">
        <v>8.15</v>
      </c>
      <c r="H29" s="9564">
        <v>8.3000000000000007</v>
      </c>
      <c r="I29" s="9561">
        <v>16000</v>
      </c>
      <c r="J29" s="9562">
        <f t="shared" si="1"/>
        <v>15619.2</v>
      </c>
      <c r="K29" s="9563">
        <v>66</v>
      </c>
      <c r="L29" s="9564">
        <v>16.149999999999999</v>
      </c>
      <c r="M29" s="9564">
        <v>16.3</v>
      </c>
      <c r="N29" s="9561">
        <v>16000</v>
      </c>
      <c r="O29" s="9562">
        <f t="shared" si="2"/>
        <v>15619.2</v>
      </c>
      <c r="P29" s="9565"/>
    </row>
    <row r="30" spans="1:47" ht="12.75" customHeight="1" x14ac:dyDescent="0.2">
      <c r="A30" s="9566">
        <v>3</v>
      </c>
      <c r="B30" s="9567">
        <v>0.3</v>
      </c>
      <c r="C30" s="9568">
        <v>0.45</v>
      </c>
      <c r="D30" s="9569">
        <v>16000</v>
      </c>
      <c r="E30" s="9570">
        <f t="shared" si="0"/>
        <v>15619.2</v>
      </c>
      <c r="F30" s="9571">
        <v>35</v>
      </c>
      <c r="G30" s="9572">
        <v>8.3000000000000007</v>
      </c>
      <c r="H30" s="9572">
        <v>8.4499999999999993</v>
      </c>
      <c r="I30" s="9569">
        <v>16000</v>
      </c>
      <c r="J30" s="9570">
        <f t="shared" si="1"/>
        <v>15619.2</v>
      </c>
      <c r="K30" s="9571">
        <v>67</v>
      </c>
      <c r="L30" s="9572">
        <v>16.3</v>
      </c>
      <c r="M30" s="9572">
        <v>16.45</v>
      </c>
      <c r="N30" s="9569">
        <v>16000</v>
      </c>
      <c r="O30" s="9570">
        <f t="shared" si="2"/>
        <v>15619.2</v>
      </c>
      <c r="P30" s="9573"/>
      <c r="V30" s="9574"/>
    </row>
    <row r="31" spans="1:47" ht="12.75" customHeight="1" x14ac:dyDescent="0.2">
      <c r="A31" s="9575">
        <v>4</v>
      </c>
      <c r="B31" s="9575">
        <v>0.45</v>
      </c>
      <c r="C31" s="9576">
        <v>1</v>
      </c>
      <c r="D31" s="9577">
        <v>16000</v>
      </c>
      <c r="E31" s="9578">
        <f t="shared" si="0"/>
        <v>15619.2</v>
      </c>
      <c r="F31" s="9579">
        <v>36</v>
      </c>
      <c r="G31" s="9576">
        <v>8.4499999999999993</v>
      </c>
      <c r="H31" s="9576">
        <v>9</v>
      </c>
      <c r="I31" s="9577">
        <v>16000</v>
      </c>
      <c r="J31" s="9578">
        <f t="shared" si="1"/>
        <v>15619.2</v>
      </c>
      <c r="K31" s="9579">
        <v>68</v>
      </c>
      <c r="L31" s="9576">
        <v>16.45</v>
      </c>
      <c r="M31" s="9576">
        <v>17</v>
      </c>
      <c r="N31" s="9577">
        <v>16000</v>
      </c>
      <c r="O31" s="9578">
        <f t="shared" si="2"/>
        <v>15619.2</v>
      </c>
      <c r="P31" s="9580"/>
    </row>
    <row r="32" spans="1:47" ht="12.75" customHeight="1" x14ac:dyDescent="0.2">
      <c r="A32" s="9581">
        <v>5</v>
      </c>
      <c r="B32" s="9582">
        <v>1</v>
      </c>
      <c r="C32" s="9583">
        <v>1.1499999999999999</v>
      </c>
      <c r="D32" s="9584">
        <v>16000</v>
      </c>
      <c r="E32" s="9585">
        <f t="shared" si="0"/>
        <v>15619.2</v>
      </c>
      <c r="F32" s="9586">
        <v>37</v>
      </c>
      <c r="G32" s="9582">
        <v>9</v>
      </c>
      <c r="H32" s="9582">
        <v>9.15</v>
      </c>
      <c r="I32" s="9584">
        <v>16000</v>
      </c>
      <c r="J32" s="9585">
        <f t="shared" si="1"/>
        <v>15619.2</v>
      </c>
      <c r="K32" s="9586">
        <v>69</v>
      </c>
      <c r="L32" s="9582">
        <v>17</v>
      </c>
      <c r="M32" s="9582">
        <v>17.149999999999999</v>
      </c>
      <c r="N32" s="9584">
        <v>16000</v>
      </c>
      <c r="O32" s="9585">
        <f t="shared" si="2"/>
        <v>15619.2</v>
      </c>
      <c r="P32" s="9587"/>
      <c r="AQ32" s="9584"/>
    </row>
    <row r="33" spans="1:16" ht="12.75" customHeight="1" x14ac:dyDescent="0.2">
      <c r="A33" s="9588">
        <v>6</v>
      </c>
      <c r="B33" s="9589">
        <v>1.1499999999999999</v>
      </c>
      <c r="C33" s="9590">
        <v>1.3</v>
      </c>
      <c r="D33" s="9591">
        <v>16000</v>
      </c>
      <c r="E33" s="9592">
        <f t="shared" si="0"/>
        <v>15619.2</v>
      </c>
      <c r="F33" s="9593">
        <v>38</v>
      </c>
      <c r="G33" s="9590">
        <v>9.15</v>
      </c>
      <c r="H33" s="9590">
        <v>9.3000000000000007</v>
      </c>
      <c r="I33" s="9591">
        <v>16000</v>
      </c>
      <c r="J33" s="9592">
        <f t="shared" si="1"/>
        <v>15619.2</v>
      </c>
      <c r="K33" s="9593">
        <v>70</v>
      </c>
      <c r="L33" s="9590">
        <v>17.149999999999999</v>
      </c>
      <c r="M33" s="9590">
        <v>17.3</v>
      </c>
      <c r="N33" s="9591">
        <v>16000</v>
      </c>
      <c r="O33" s="9592">
        <f t="shared" si="2"/>
        <v>15619.2</v>
      </c>
      <c r="P33" s="9594"/>
    </row>
    <row r="34" spans="1:16" x14ac:dyDescent="0.2">
      <c r="A34" s="9595">
        <v>7</v>
      </c>
      <c r="B34" s="9596">
        <v>1.3</v>
      </c>
      <c r="C34" s="9597">
        <v>1.45</v>
      </c>
      <c r="D34" s="9598">
        <v>16000</v>
      </c>
      <c r="E34" s="9599">
        <f t="shared" si="0"/>
        <v>15619.2</v>
      </c>
      <c r="F34" s="9600">
        <v>39</v>
      </c>
      <c r="G34" s="9601">
        <v>9.3000000000000007</v>
      </c>
      <c r="H34" s="9601">
        <v>9.4499999999999993</v>
      </c>
      <c r="I34" s="9598">
        <v>16000</v>
      </c>
      <c r="J34" s="9599">
        <f t="shared" si="1"/>
        <v>15619.2</v>
      </c>
      <c r="K34" s="9600">
        <v>71</v>
      </c>
      <c r="L34" s="9601">
        <v>17.3</v>
      </c>
      <c r="M34" s="9601">
        <v>17.45</v>
      </c>
      <c r="N34" s="9598">
        <v>16000</v>
      </c>
      <c r="O34" s="9599">
        <f t="shared" si="2"/>
        <v>15619.2</v>
      </c>
      <c r="P34" s="9602"/>
    </row>
    <row r="35" spans="1:16" x14ac:dyDescent="0.2">
      <c r="A35" s="9603">
        <v>8</v>
      </c>
      <c r="B35" s="9603">
        <v>1.45</v>
      </c>
      <c r="C35" s="9604">
        <v>2</v>
      </c>
      <c r="D35" s="9605">
        <v>16000</v>
      </c>
      <c r="E35" s="9606">
        <f t="shared" si="0"/>
        <v>15619.2</v>
      </c>
      <c r="F35" s="9607">
        <v>40</v>
      </c>
      <c r="G35" s="9604">
        <v>9.4499999999999993</v>
      </c>
      <c r="H35" s="9604">
        <v>10</v>
      </c>
      <c r="I35" s="9605">
        <v>16000</v>
      </c>
      <c r="J35" s="9606">
        <f t="shared" si="1"/>
        <v>15619.2</v>
      </c>
      <c r="K35" s="9607">
        <v>72</v>
      </c>
      <c r="L35" s="9608">
        <v>17.45</v>
      </c>
      <c r="M35" s="9604">
        <v>18</v>
      </c>
      <c r="N35" s="9605">
        <v>16000</v>
      </c>
      <c r="O35" s="9606">
        <f t="shared" si="2"/>
        <v>15619.2</v>
      </c>
      <c r="P35" s="9609"/>
    </row>
    <row r="36" spans="1:16" x14ac:dyDescent="0.2">
      <c r="A36" s="9610">
        <v>9</v>
      </c>
      <c r="B36" s="9611">
        <v>2</v>
      </c>
      <c r="C36" s="9612">
        <v>2.15</v>
      </c>
      <c r="D36" s="9613">
        <v>16000</v>
      </c>
      <c r="E36" s="9614">
        <f t="shared" si="0"/>
        <v>15619.2</v>
      </c>
      <c r="F36" s="9615">
        <v>41</v>
      </c>
      <c r="G36" s="9616">
        <v>10</v>
      </c>
      <c r="H36" s="9617">
        <v>10.15</v>
      </c>
      <c r="I36" s="9613">
        <v>16000</v>
      </c>
      <c r="J36" s="9614">
        <f t="shared" si="1"/>
        <v>15619.2</v>
      </c>
      <c r="K36" s="9615">
        <v>73</v>
      </c>
      <c r="L36" s="9617">
        <v>18</v>
      </c>
      <c r="M36" s="9616">
        <v>18.149999999999999</v>
      </c>
      <c r="N36" s="9613">
        <v>16000</v>
      </c>
      <c r="O36" s="9614">
        <f t="shared" si="2"/>
        <v>15619.2</v>
      </c>
      <c r="P36" s="9618"/>
    </row>
    <row r="37" spans="1:16" x14ac:dyDescent="0.2">
      <c r="A37" s="9619">
        <v>10</v>
      </c>
      <c r="B37" s="9619">
        <v>2.15</v>
      </c>
      <c r="C37" s="9620">
        <v>2.2999999999999998</v>
      </c>
      <c r="D37" s="9621">
        <v>16000</v>
      </c>
      <c r="E37" s="9622">
        <f t="shared" si="0"/>
        <v>15619.2</v>
      </c>
      <c r="F37" s="9623">
        <v>42</v>
      </c>
      <c r="G37" s="9620">
        <v>10.15</v>
      </c>
      <c r="H37" s="9624">
        <v>10.3</v>
      </c>
      <c r="I37" s="9621">
        <v>16000</v>
      </c>
      <c r="J37" s="9622">
        <f t="shared" si="1"/>
        <v>15619.2</v>
      </c>
      <c r="K37" s="9623">
        <v>74</v>
      </c>
      <c r="L37" s="9624">
        <v>18.149999999999999</v>
      </c>
      <c r="M37" s="9620">
        <v>18.3</v>
      </c>
      <c r="N37" s="9621">
        <v>16000</v>
      </c>
      <c r="O37" s="9622">
        <f t="shared" si="2"/>
        <v>15619.2</v>
      </c>
      <c r="P37" s="9625"/>
    </row>
    <row r="38" spans="1:16" x14ac:dyDescent="0.2">
      <c r="A38" s="9626">
        <v>11</v>
      </c>
      <c r="B38" s="9627">
        <v>2.2999999999999998</v>
      </c>
      <c r="C38" s="9628">
        <v>2.4500000000000002</v>
      </c>
      <c r="D38" s="9629">
        <v>16000</v>
      </c>
      <c r="E38" s="9630">
        <f t="shared" si="0"/>
        <v>15619.2</v>
      </c>
      <c r="F38" s="9631">
        <v>43</v>
      </c>
      <c r="G38" s="9632">
        <v>10.3</v>
      </c>
      <c r="H38" s="9633">
        <v>10.45</v>
      </c>
      <c r="I38" s="9629">
        <v>16000</v>
      </c>
      <c r="J38" s="9630">
        <f t="shared" si="1"/>
        <v>15619.2</v>
      </c>
      <c r="K38" s="9631">
        <v>75</v>
      </c>
      <c r="L38" s="9633">
        <v>18.3</v>
      </c>
      <c r="M38" s="9632">
        <v>18.45</v>
      </c>
      <c r="N38" s="9629">
        <v>16000</v>
      </c>
      <c r="O38" s="9630">
        <f t="shared" si="2"/>
        <v>15619.2</v>
      </c>
      <c r="P38" s="9634"/>
    </row>
    <row r="39" spans="1:16" x14ac:dyDescent="0.2">
      <c r="A39" s="9635">
        <v>12</v>
      </c>
      <c r="B39" s="9635">
        <v>2.4500000000000002</v>
      </c>
      <c r="C39" s="9636">
        <v>3</v>
      </c>
      <c r="D39" s="9637">
        <v>16000</v>
      </c>
      <c r="E39" s="9638">
        <f t="shared" si="0"/>
        <v>15619.2</v>
      </c>
      <c r="F39" s="9639">
        <v>44</v>
      </c>
      <c r="G39" s="9636">
        <v>10.45</v>
      </c>
      <c r="H39" s="9640">
        <v>11</v>
      </c>
      <c r="I39" s="9637">
        <v>16000</v>
      </c>
      <c r="J39" s="9638">
        <f t="shared" si="1"/>
        <v>15619.2</v>
      </c>
      <c r="K39" s="9639">
        <v>76</v>
      </c>
      <c r="L39" s="9640">
        <v>18.45</v>
      </c>
      <c r="M39" s="9636">
        <v>19</v>
      </c>
      <c r="N39" s="9637">
        <v>16000</v>
      </c>
      <c r="O39" s="9638">
        <f t="shared" si="2"/>
        <v>15619.2</v>
      </c>
      <c r="P39" s="9641"/>
    </row>
    <row r="40" spans="1:16" x14ac:dyDescent="0.2">
      <c r="A40" s="9642">
        <v>13</v>
      </c>
      <c r="B40" s="9643">
        <v>3</v>
      </c>
      <c r="C40" s="9644">
        <v>3.15</v>
      </c>
      <c r="D40" s="9645">
        <v>16000</v>
      </c>
      <c r="E40" s="9646">
        <f t="shared" si="0"/>
        <v>15619.2</v>
      </c>
      <c r="F40" s="9647">
        <v>45</v>
      </c>
      <c r="G40" s="9648">
        <v>11</v>
      </c>
      <c r="H40" s="9649">
        <v>11.15</v>
      </c>
      <c r="I40" s="9645">
        <v>16000</v>
      </c>
      <c r="J40" s="9646">
        <f t="shared" si="1"/>
        <v>15619.2</v>
      </c>
      <c r="K40" s="9647">
        <v>77</v>
      </c>
      <c r="L40" s="9649">
        <v>19</v>
      </c>
      <c r="M40" s="9648">
        <v>19.149999999999999</v>
      </c>
      <c r="N40" s="9645">
        <v>16000</v>
      </c>
      <c r="O40" s="9646">
        <f t="shared" si="2"/>
        <v>15619.2</v>
      </c>
      <c r="P40" s="9650"/>
    </row>
    <row r="41" spans="1:16" x14ac:dyDescent="0.2">
      <c r="A41" s="9651">
        <v>14</v>
      </c>
      <c r="B41" s="9651">
        <v>3.15</v>
      </c>
      <c r="C41" s="9652">
        <v>3.3</v>
      </c>
      <c r="D41" s="9653">
        <v>16000</v>
      </c>
      <c r="E41" s="9654">
        <f t="shared" si="0"/>
        <v>15619.2</v>
      </c>
      <c r="F41" s="9655">
        <v>46</v>
      </c>
      <c r="G41" s="9656">
        <v>11.15</v>
      </c>
      <c r="H41" s="9652">
        <v>11.3</v>
      </c>
      <c r="I41" s="9653">
        <v>16000</v>
      </c>
      <c r="J41" s="9654">
        <f t="shared" si="1"/>
        <v>15619.2</v>
      </c>
      <c r="K41" s="9655">
        <v>78</v>
      </c>
      <c r="L41" s="9652">
        <v>19.149999999999999</v>
      </c>
      <c r="M41" s="9656">
        <v>19.3</v>
      </c>
      <c r="N41" s="9653">
        <v>16000</v>
      </c>
      <c r="O41" s="9654">
        <f t="shared" si="2"/>
        <v>15619.2</v>
      </c>
      <c r="P41" s="9657"/>
    </row>
    <row r="42" spans="1:16" x14ac:dyDescent="0.2">
      <c r="A42" s="9658">
        <v>15</v>
      </c>
      <c r="B42" s="9659">
        <v>3.3</v>
      </c>
      <c r="C42" s="9660">
        <v>3.45</v>
      </c>
      <c r="D42" s="9661">
        <v>16000</v>
      </c>
      <c r="E42" s="9662">
        <f t="shared" si="0"/>
        <v>15619.2</v>
      </c>
      <c r="F42" s="9663">
        <v>47</v>
      </c>
      <c r="G42" s="9664">
        <v>11.3</v>
      </c>
      <c r="H42" s="9665">
        <v>11.45</v>
      </c>
      <c r="I42" s="9661">
        <v>16000</v>
      </c>
      <c r="J42" s="9662">
        <f t="shared" si="1"/>
        <v>15619.2</v>
      </c>
      <c r="K42" s="9663">
        <v>79</v>
      </c>
      <c r="L42" s="9665">
        <v>19.3</v>
      </c>
      <c r="M42" s="9664">
        <v>19.45</v>
      </c>
      <c r="N42" s="9661">
        <v>16000</v>
      </c>
      <c r="O42" s="9662">
        <f t="shared" si="2"/>
        <v>15619.2</v>
      </c>
      <c r="P42" s="9666"/>
    </row>
    <row r="43" spans="1:16" x14ac:dyDescent="0.2">
      <c r="A43" s="9667">
        <v>16</v>
      </c>
      <c r="B43" s="9667">
        <v>3.45</v>
      </c>
      <c r="C43" s="9668">
        <v>4</v>
      </c>
      <c r="D43" s="9669">
        <v>16000</v>
      </c>
      <c r="E43" s="9670">
        <f t="shared" si="0"/>
        <v>15619.2</v>
      </c>
      <c r="F43" s="9671">
        <v>48</v>
      </c>
      <c r="G43" s="9672">
        <v>11.45</v>
      </c>
      <c r="H43" s="9668">
        <v>12</v>
      </c>
      <c r="I43" s="9669">
        <v>16000</v>
      </c>
      <c r="J43" s="9670">
        <f t="shared" si="1"/>
        <v>15619.2</v>
      </c>
      <c r="K43" s="9671">
        <v>80</v>
      </c>
      <c r="L43" s="9668">
        <v>19.45</v>
      </c>
      <c r="M43" s="9668">
        <v>20</v>
      </c>
      <c r="N43" s="9669">
        <v>16000</v>
      </c>
      <c r="O43" s="9670">
        <f t="shared" si="2"/>
        <v>15619.2</v>
      </c>
      <c r="P43" s="9673"/>
    </row>
    <row r="44" spans="1:16" x14ac:dyDescent="0.2">
      <c r="A44" s="9674">
        <v>17</v>
      </c>
      <c r="B44" s="9675">
        <v>4</v>
      </c>
      <c r="C44" s="9676">
        <v>4.1500000000000004</v>
      </c>
      <c r="D44" s="9677">
        <v>16000</v>
      </c>
      <c r="E44" s="9678">
        <f t="shared" si="0"/>
        <v>15619.2</v>
      </c>
      <c r="F44" s="9679">
        <v>49</v>
      </c>
      <c r="G44" s="9680">
        <v>12</v>
      </c>
      <c r="H44" s="9681">
        <v>12.15</v>
      </c>
      <c r="I44" s="9677">
        <v>16000</v>
      </c>
      <c r="J44" s="9678">
        <f t="shared" si="1"/>
        <v>15619.2</v>
      </c>
      <c r="K44" s="9679">
        <v>81</v>
      </c>
      <c r="L44" s="9681">
        <v>20</v>
      </c>
      <c r="M44" s="9680">
        <v>20.149999999999999</v>
      </c>
      <c r="N44" s="9677">
        <v>16000</v>
      </c>
      <c r="O44" s="9678">
        <f t="shared" si="2"/>
        <v>15619.2</v>
      </c>
      <c r="P44" s="9682"/>
    </row>
    <row r="45" spans="1:16" x14ac:dyDescent="0.2">
      <c r="A45" s="9683">
        <v>18</v>
      </c>
      <c r="B45" s="9683">
        <v>4.1500000000000004</v>
      </c>
      <c r="C45" s="9684">
        <v>4.3</v>
      </c>
      <c r="D45" s="9685">
        <v>16000</v>
      </c>
      <c r="E45" s="9686">
        <f t="shared" si="0"/>
        <v>15619.2</v>
      </c>
      <c r="F45" s="9687">
        <v>50</v>
      </c>
      <c r="G45" s="9688">
        <v>12.15</v>
      </c>
      <c r="H45" s="9684">
        <v>12.3</v>
      </c>
      <c r="I45" s="9685">
        <v>16000</v>
      </c>
      <c r="J45" s="9686">
        <f t="shared" si="1"/>
        <v>15619.2</v>
      </c>
      <c r="K45" s="9687">
        <v>82</v>
      </c>
      <c r="L45" s="9684">
        <v>20.149999999999999</v>
      </c>
      <c r="M45" s="9688">
        <v>20.3</v>
      </c>
      <c r="N45" s="9685">
        <v>16000</v>
      </c>
      <c r="O45" s="9686">
        <f t="shared" si="2"/>
        <v>15619.2</v>
      </c>
      <c r="P45" s="9689"/>
    </row>
    <row r="46" spans="1:16" x14ac:dyDescent="0.2">
      <c r="A46" s="9690">
        <v>19</v>
      </c>
      <c r="B46" s="9691">
        <v>4.3</v>
      </c>
      <c r="C46" s="9692">
        <v>4.45</v>
      </c>
      <c r="D46" s="9693">
        <v>16000</v>
      </c>
      <c r="E46" s="9694">
        <f t="shared" si="0"/>
        <v>15619.2</v>
      </c>
      <c r="F46" s="9695">
        <v>51</v>
      </c>
      <c r="G46" s="9696">
        <v>12.3</v>
      </c>
      <c r="H46" s="9697">
        <v>12.45</v>
      </c>
      <c r="I46" s="9693">
        <v>16000</v>
      </c>
      <c r="J46" s="9694">
        <f t="shared" si="1"/>
        <v>15619.2</v>
      </c>
      <c r="K46" s="9695">
        <v>83</v>
      </c>
      <c r="L46" s="9697">
        <v>20.3</v>
      </c>
      <c r="M46" s="9696">
        <v>20.45</v>
      </c>
      <c r="N46" s="9693">
        <v>16000</v>
      </c>
      <c r="O46" s="9694">
        <f t="shared" si="2"/>
        <v>15619.2</v>
      </c>
      <c r="P46" s="9698"/>
    </row>
    <row r="47" spans="1:16" x14ac:dyDescent="0.2">
      <c r="A47" s="9699">
        <v>20</v>
      </c>
      <c r="B47" s="9699">
        <v>4.45</v>
      </c>
      <c r="C47" s="9700">
        <v>5</v>
      </c>
      <c r="D47" s="9701">
        <v>16000</v>
      </c>
      <c r="E47" s="9702">
        <f t="shared" si="0"/>
        <v>15619.2</v>
      </c>
      <c r="F47" s="9703">
        <v>52</v>
      </c>
      <c r="G47" s="9704">
        <v>12.45</v>
      </c>
      <c r="H47" s="9700">
        <v>13</v>
      </c>
      <c r="I47" s="9701">
        <v>16000</v>
      </c>
      <c r="J47" s="9702">
        <f t="shared" si="1"/>
        <v>15619.2</v>
      </c>
      <c r="K47" s="9703">
        <v>84</v>
      </c>
      <c r="L47" s="9700">
        <v>20.45</v>
      </c>
      <c r="M47" s="9704">
        <v>21</v>
      </c>
      <c r="N47" s="9701">
        <v>16000</v>
      </c>
      <c r="O47" s="9702">
        <f t="shared" si="2"/>
        <v>15619.2</v>
      </c>
      <c r="P47" s="9705"/>
    </row>
    <row r="48" spans="1:16" x14ac:dyDescent="0.2">
      <c r="A48" s="9706">
        <v>21</v>
      </c>
      <c r="B48" s="9707">
        <v>5</v>
      </c>
      <c r="C48" s="9708">
        <v>5.15</v>
      </c>
      <c r="D48" s="9709">
        <v>16000</v>
      </c>
      <c r="E48" s="9710">
        <f t="shared" si="0"/>
        <v>15619.2</v>
      </c>
      <c r="F48" s="9711">
        <v>53</v>
      </c>
      <c r="G48" s="9707">
        <v>13</v>
      </c>
      <c r="H48" s="9712">
        <v>13.15</v>
      </c>
      <c r="I48" s="9709">
        <v>16000</v>
      </c>
      <c r="J48" s="9710">
        <f t="shared" si="1"/>
        <v>15619.2</v>
      </c>
      <c r="K48" s="9711">
        <v>85</v>
      </c>
      <c r="L48" s="9712">
        <v>21</v>
      </c>
      <c r="M48" s="9707">
        <v>21.15</v>
      </c>
      <c r="N48" s="9709">
        <v>16000</v>
      </c>
      <c r="O48" s="9710">
        <f t="shared" si="2"/>
        <v>15619.2</v>
      </c>
      <c r="P48" s="9713"/>
    </row>
    <row r="49" spans="1:16" x14ac:dyDescent="0.2">
      <c r="A49" s="9714">
        <v>22</v>
      </c>
      <c r="B49" s="9715">
        <v>5.15</v>
      </c>
      <c r="C49" s="9716">
        <v>5.3</v>
      </c>
      <c r="D49" s="9717">
        <v>16000</v>
      </c>
      <c r="E49" s="9718">
        <f t="shared" si="0"/>
        <v>15619.2</v>
      </c>
      <c r="F49" s="9719">
        <v>54</v>
      </c>
      <c r="G49" s="9720">
        <v>13.15</v>
      </c>
      <c r="H49" s="9716">
        <v>13.3</v>
      </c>
      <c r="I49" s="9717">
        <v>16000</v>
      </c>
      <c r="J49" s="9718">
        <f t="shared" si="1"/>
        <v>15619.2</v>
      </c>
      <c r="K49" s="9719">
        <v>86</v>
      </c>
      <c r="L49" s="9716">
        <v>21.15</v>
      </c>
      <c r="M49" s="9720">
        <v>21.3</v>
      </c>
      <c r="N49" s="9717">
        <v>16000</v>
      </c>
      <c r="O49" s="9718">
        <f t="shared" si="2"/>
        <v>15619.2</v>
      </c>
      <c r="P49" s="9721"/>
    </row>
    <row r="50" spans="1:16" x14ac:dyDescent="0.2">
      <c r="A50" s="9722">
        <v>23</v>
      </c>
      <c r="B50" s="9723">
        <v>5.3</v>
      </c>
      <c r="C50" s="9724">
        <v>5.45</v>
      </c>
      <c r="D50" s="9725">
        <v>16000</v>
      </c>
      <c r="E50" s="9726">
        <f t="shared" si="0"/>
        <v>15619.2</v>
      </c>
      <c r="F50" s="9727">
        <v>55</v>
      </c>
      <c r="G50" s="9723">
        <v>13.3</v>
      </c>
      <c r="H50" s="9728">
        <v>13.45</v>
      </c>
      <c r="I50" s="9725">
        <v>16000</v>
      </c>
      <c r="J50" s="9726">
        <f t="shared" si="1"/>
        <v>15619.2</v>
      </c>
      <c r="K50" s="9727">
        <v>87</v>
      </c>
      <c r="L50" s="9728">
        <v>21.3</v>
      </c>
      <c r="M50" s="9723">
        <v>21.45</v>
      </c>
      <c r="N50" s="9725">
        <v>16000</v>
      </c>
      <c r="O50" s="9726">
        <f t="shared" si="2"/>
        <v>15619.2</v>
      </c>
      <c r="P50" s="9729"/>
    </row>
    <row r="51" spans="1:16" x14ac:dyDescent="0.2">
      <c r="A51" s="9730">
        <v>24</v>
      </c>
      <c r="B51" s="9731">
        <v>5.45</v>
      </c>
      <c r="C51" s="9732">
        <v>6</v>
      </c>
      <c r="D51" s="9733">
        <v>16000</v>
      </c>
      <c r="E51" s="9734">
        <f t="shared" si="0"/>
        <v>15619.2</v>
      </c>
      <c r="F51" s="9735">
        <v>56</v>
      </c>
      <c r="G51" s="9736">
        <v>13.45</v>
      </c>
      <c r="H51" s="9732">
        <v>14</v>
      </c>
      <c r="I51" s="9733">
        <v>16000</v>
      </c>
      <c r="J51" s="9734">
        <f t="shared" si="1"/>
        <v>15619.2</v>
      </c>
      <c r="K51" s="9735">
        <v>88</v>
      </c>
      <c r="L51" s="9732">
        <v>21.45</v>
      </c>
      <c r="M51" s="9736">
        <v>22</v>
      </c>
      <c r="N51" s="9733">
        <v>16000</v>
      </c>
      <c r="O51" s="9734">
        <f t="shared" si="2"/>
        <v>15619.2</v>
      </c>
      <c r="P51" s="9737"/>
    </row>
    <row r="52" spans="1:16" x14ac:dyDescent="0.2">
      <c r="A52" s="9738">
        <v>25</v>
      </c>
      <c r="B52" s="9739">
        <v>6</v>
      </c>
      <c r="C52" s="9740">
        <v>6.15</v>
      </c>
      <c r="D52" s="9741">
        <v>16000</v>
      </c>
      <c r="E52" s="9742">
        <f t="shared" si="0"/>
        <v>15619.2</v>
      </c>
      <c r="F52" s="9743">
        <v>57</v>
      </c>
      <c r="G52" s="9739">
        <v>14</v>
      </c>
      <c r="H52" s="9744">
        <v>14.15</v>
      </c>
      <c r="I52" s="9741">
        <v>16000</v>
      </c>
      <c r="J52" s="9742">
        <f t="shared" si="1"/>
        <v>15619.2</v>
      </c>
      <c r="K52" s="9743">
        <v>89</v>
      </c>
      <c r="L52" s="9744">
        <v>22</v>
      </c>
      <c r="M52" s="9739">
        <v>22.15</v>
      </c>
      <c r="N52" s="9741">
        <v>16000</v>
      </c>
      <c r="O52" s="9742">
        <f t="shared" si="2"/>
        <v>15619.2</v>
      </c>
      <c r="P52" s="9745"/>
    </row>
    <row r="53" spans="1:16" x14ac:dyDescent="0.2">
      <c r="A53" s="9746">
        <v>26</v>
      </c>
      <c r="B53" s="9747">
        <v>6.15</v>
      </c>
      <c r="C53" s="9748">
        <v>6.3</v>
      </c>
      <c r="D53" s="9749">
        <v>16000</v>
      </c>
      <c r="E53" s="9750">
        <f t="shared" si="0"/>
        <v>15619.2</v>
      </c>
      <c r="F53" s="9751">
        <v>58</v>
      </c>
      <c r="G53" s="9752">
        <v>14.15</v>
      </c>
      <c r="H53" s="9748">
        <v>14.3</v>
      </c>
      <c r="I53" s="9749">
        <v>16000</v>
      </c>
      <c r="J53" s="9750">
        <f t="shared" si="1"/>
        <v>15619.2</v>
      </c>
      <c r="K53" s="9751">
        <v>90</v>
      </c>
      <c r="L53" s="9748">
        <v>22.15</v>
      </c>
      <c r="M53" s="9752">
        <v>22.3</v>
      </c>
      <c r="N53" s="9749">
        <v>16000</v>
      </c>
      <c r="O53" s="9750">
        <f t="shared" si="2"/>
        <v>15619.2</v>
      </c>
      <c r="P53" s="9753"/>
    </row>
    <row r="54" spans="1:16" x14ac:dyDescent="0.2">
      <c r="A54" s="9754">
        <v>27</v>
      </c>
      <c r="B54" s="9755">
        <v>6.3</v>
      </c>
      <c r="C54" s="9756">
        <v>6.45</v>
      </c>
      <c r="D54" s="9757">
        <v>16000</v>
      </c>
      <c r="E54" s="9758">
        <f t="shared" si="0"/>
        <v>15619.2</v>
      </c>
      <c r="F54" s="9759">
        <v>59</v>
      </c>
      <c r="G54" s="9755">
        <v>14.3</v>
      </c>
      <c r="H54" s="9760">
        <v>14.45</v>
      </c>
      <c r="I54" s="9757">
        <v>16000</v>
      </c>
      <c r="J54" s="9758">
        <f t="shared" si="1"/>
        <v>15619.2</v>
      </c>
      <c r="K54" s="9759">
        <v>91</v>
      </c>
      <c r="L54" s="9760">
        <v>22.3</v>
      </c>
      <c r="M54" s="9755">
        <v>22.45</v>
      </c>
      <c r="N54" s="9757">
        <v>16000</v>
      </c>
      <c r="O54" s="9758">
        <f t="shared" si="2"/>
        <v>15619.2</v>
      </c>
      <c r="P54" s="9761"/>
    </row>
    <row r="55" spans="1:16" x14ac:dyDescent="0.2">
      <c r="A55" s="9762">
        <v>28</v>
      </c>
      <c r="B55" s="9763">
        <v>6.45</v>
      </c>
      <c r="C55" s="9764">
        <v>7</v>
      </c>
      <c r="D55" s="9765">
        <v>16000</v>
      </c>
      <c r="E55" s="9766">
        <f t="shared" si="0"/>
        <v>15619.2</v>
      </c>
      <c r="F55" s="9767">
        <v>60</v>
      </c>
      <c r="G55" s="9768">
        <v>14.45</v>
      </c>
      <c r="H55" s="9768">
        <v>15</v>
      </c>
      <c r="I55" s="9765">
        <v>16000</v>
      </c>
      <c r="J55" s="9766">
        <f t="shared" si="1"/>
        <v>15619.2</v>
      </c>
      <c r="K55" s="9767">
        <v>92</v>
      </c>
      <c r="L55" s="9764">
        <v>22.45</v>
      </c>
      <c r="M55" s="9768">
        <v>23</v>
      </c>
      <c r="N55" s="9765">
        <v>16000</v>
      </c>
      <c r="O55" s="9766">
        <f t="shared" si="2"/>
        <v>15619.2</v>
      </c>
      <c r="P55" s="9769"/>
    </row>
    <row r="56" spans="1:16" x14ac:dyDescent="0.2">
      <c r="A56" s="9770">
        <v>29</v>
      </c>
      <c r="B56" s="9771">
        <v>7</v>
      </c>
      <c r="C56" s="9772">
        <v>7.15</v>
      </c>
      <c r="D56" s="9773">
        <v>16000</v>
      </c>
      <c r="E56" s="9774">
        <f t="shared" si="0"/>
        <v>15619.2</v>
      </c>
      <c r="F56" s="9775">
        <v>61</v>
      </c>
      <c r="G56" s="9771">
        <v>15</v>
      </c>
      <c r="H56" s="9771">
        <v>15.15</v>
      </c>
      <c r="I56" s="9773">
        <v>16000</v>
      </c>
      <c r="J56" s="9774">
        <f t="shared" si="1"/>
        <v>15619.2</v>
      </c>
      <c r="K56" s="9775">
        <v>93</v>
      </c>
      <c r="L56" s="9776">
        <v>23</v>
      </c>
      <c r="M56" s="9771">
        <v>23.15</v>
      </c>
      <c r="N56" s="9773">
        <v>16000</v>
      </c>
      <c r="O56" s="9774">
        <f t="shared" si="2"/>
        <v>15619.2</v>
      </c>
      <c r="P56" s="9777"/>
    </row>
    <row r="57" spans="1:16" x14ac:dyDescent="0.2">
      <c r="A57" s="9778">
        <v>30</v>
      </c>
      <c r="B57" s="9779">
        <v>7.15</v>
      </c>
      <c r="C57" s="9780">
        <v>7.3</v>
      </c>
      <c r="D57" s="9781">
        <v>16000</v>
      </c>
      <c r="E57" s="9782">
        <f t="shared" si="0"/>
        <v>15619.2</v>
      </c>
      <c r="F57" s="9783">
        <v>62</v>
      </c>
      <c r="G57" s="9784">
        <v>15.15</v>
      </c>
      <c r="H57" s="9784">
        <v>15.3</v>
      </c>
      <c r="I57" s="9781">
        <v>16000</v>
      </c>
      <c r="J57" s="9782">
        <f t="shared" si="1"/>
        <v>15619.2</v>
      </c>
      <c r="K57" s="9783">
        <v>94</v>
      </c>
      <c r="L57" s="9784">
        <v>23.15</v>
      </c>
      <c r="M57" s="9784">
        <v>23.3</v>
      </c>
      <c r="N57" s="9781">
        <v>16000</v>
      </c>
      <c r="O57" s="9782">
        <f t="shared" si="2"/>
        <v>15619.2</v>
      </c>
      <c r="P57" s="9785"/>
    </row>
    <row r="58" spans="1:16" x14ac:dyDescent="0.2">
      <c r="A58" s="9786">
        <v>31</v>
      </c>
      <c r="B58" s="9787">
        <v>7.3</v>
      </c>
      <c r="C58" s="9788">
        <v>7.45</v>
      </c>
      <c r="D58" s="9789">
        <v>16000</v>
      </c>
      <c r="E58" s="9790">
        <f t="shared" si="0"/>
        <v>15619.2</v>
      </c>
      <c r="F58" s="9791">
        <v>63</v>
      </c>
      <c r="G58" s="9787">
        <v>15.3</v>
      </c>
      <c r="H58" s="9787">
        <v>15.45</v>
      </c>
      <c r="I58" s="9789">
        <v>16000</v>
      </c>
      <c r="J58" s="9790">
        <f t="shared" si="1"/>
        <v>15619.2</v>
      </c>
      <c r="K58" s="9791">
        <v>95</v>
      </c>
      <c r="L58" s="9787">
        <v>23.3</v>
      </c>
      <c r="M58" s="9787">
        <v>23.45</v>
      </c>
      <c r="N58" s="9789">
        <v>16000</v>
      </c>
      <c r="O58" s="9790">
        <f t="shared" si="2"/>
        <v>15619.2</v>
      </c>
      <c r="P58" s="9792"/>
    </row>
    <row r="59" spans="1:16" x14ac:dyDescent="0.2">
      <c r="A59" s="9793">
        <v>32</v>
      </c>
      <c r="B59" s="9794">
        <v>7.45</v>
      </c>
      <c r="C59" s="9795">
        <v>8</v>
      </c>
      <c r="D59" s="9796">
        <v>16000</v>
      </c>
      <c r="E59" s="9797">
        <f t="shared" si="0"/>
        <v>15619.2</v>
      </c>
      <c r="F59" s="9798">
        <v>64</v>
      </c>
      <c r="G59" s="9799">
        <v>15.45</v>
      </c>
      <c r="H59" s="9799">
        <v>16</v>
      </c>
      <c r="I59" s="9796">
        <v>16000</v>
      </c>
      <c r="J59" s="9797">
        <f t="shared" si="1"/>
        <v>15619.2</v>
      </c>
      <c r="K59" s="9798">
        <v>96</v>
      </c>
      <c r="L59" s="9799">
        <v>23.45</v>
      </c>
      <c r="M59" s="9799">
        <v>24</v>
      </c>
      <c r="N59" s="9796">
        <v>16000</v>
      </c>
      <c r="O59" s="9797">
        <f t="shared" si="2"/>
        <v>15619.2</v>
      </c>
      <c r="P59" s="9800"/>
    </row>
    <row r="60" spans="1:16" x14ac:dyDescent="0.2">
      <c r="A60" s="9801" t="s">
        <v>27</v>
      </c>
      <c r="B60" s="9802"/>
      <c r="C60" s="9802"/>
      <c r="D60" s="9803">
        <f>SUM(D28:D59)</f>
        <v>512000</v>
      </c>
      <c r="E60" s="9804">
        <f>SUM(E28:E59)</f>
        <v>499814.40000000026</v>
      </c>
      <c r="F60" s="9802"/>
      <c r="G60" s="9802"/>
      <c r="H60" s="9802"/>
      <c r="I60" s="9803">
        <f>SUM(I28:I59)</f>
        <v>512000</v>
      </c>
      <c r="J60" s="9805">
        <f>SUM(J28:J59)</f>
        <v>499814.40000000026</v>
      </c>
      <c r="K60" s="9802"/>
      <c r="L60" s="9802"/>
      <c r="M60" s="9802"/>
      <c r="N60" s="9802">
        <f>SUM(N28:N59)</f>
        <v>512000</v>
      </c>
      <c r="O60" s="9805">
        <f>SUM(O28:O59)</f>
        <v>499814.40000000026</v>
      </c>
      <c r="P60" s="9806"/>
    </row>
    <row r="64" spans="1:16" x14ac:dyDescent="0.2">
      <c r="A64" t="s">
        <v>107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9807"/>
      <c r="B66" s="9808"/>
      <c r="C66" s="9808"/>
      <c r="D66" s="9809"/>
      <c r="E66" s="9808"/>
      <c r="F66" s="9808"/>
      <c r="G66" s="9808"/>
      <c r="H66" s="9808"/>
      <c r="I66" s="9809"/>
      <c r="J66" s="9810"/>
      <c r="K66" s="9808"/>
      <c r="L66" s="9808"/>
      <c r="M66" s="9808"/>
      <c r="N66" s="9808"/>
      <c r="O66" s="9808"/>
      <c r="P66" s="9811"/>
    </row>
    <row r="67" spans="1:16" x14ac:dyDescent="0.2">
      <c r="A67" s="9812" t="s">
        <v>28</v>
      </c>
      <c r="B67" s="9813"/>
      <c r="C67" s="9813"/>
      <c r="D67" s="9814"/>
      <c r="E67" s="9815"/>
      <c r="F67" s="9813"/>
      <c r="G67" s="9813"/>
      <c r="H67" s="9815"/>
      <c r="I67" s="9814"/>
      <c r="J67" s="9816"/>
      <c r="K67" s="9813"/>
      <c r="L67" s="9813"/>
      <c r="M67" s="9813"/>
      <c r="N67" s="9813"/>
      <c r="O67" s="9813"/>
      <c r="P67" s="9817"/>
    </row>
    <row r="68" spans="1:16" x14ac:dyDescent="0.2">
      <c r="A68" s="9818"/>
      <c r="B68" s="9819"/>
      <c r="C68" s="9819"/>
      <c r="D68" s="9819"/>
      <c r="E68" s="9819"/>
      <c r="F68" s="9819"/>
      <c r="G68" s="9819"/>
      <c r="H68" s="9819"/>
      <c r="I68" s="9819"/>
      <c r="J68" s="9819"/>
      <c r="K68" s="9819"/>
      <c r="L68" s="9820"/>
      <c r="M68" s="9820"/>
      <c r="N68" s="9820"/>
      <c r="O68" s="9820"/>
      <c r="P68" s="9821"/>
    </row>
    <row r="69" spans="1:16" x14ac:dyDescent="0.2">
      <c r="A69" s="9822"/>
      <c r="B69" s="9823"/>
      <c r="C69" s="9823"/>
      <c r="D69" s="9824"/>
      <c r="E69" s="9825"/>
      <c r="F69" s="9823"/>
      <c r="G69" s="9823"/>
      <c r="H69" s="9825"/>
      <c r="I69" s="9824"/>
      <c r="J69" s="9826"/>
      <c r="K69" s="9823"/>
      <c r="L69" s="9823"/>
      <c r="M69" s="9823"/>
      <c r="N69" s="9823"/>
      <c r="O69" s="9823"/>
      <c r="P69" s="9827"/>
    </row>
    <row r="70" spans="1:16" x14ac:dyDescent="0.2">
      <c r="A70" s="9828"/>
      <c r="B70" s="9829"/>
      <c r="C70" s="9829"/>
      <c r="D70" s="9830"/>
      <c r="E70" s="9831"/>
      <c r="F70" s="9829"/>
      <c r="G70" s="9829"/>
      <c r="H70" s="9831"/>
      <c r="I70" s="9830"/>
      <c r="J70" s="9829"/>
      <c r="K70" s="9829"/>
      <c r="L70" s="9829"/>
      <c r="M70" s="9829"/>
      <c r="N70" s="9829"/>
      <c r="O70" s="9829"/>
      <c r="P70" s="9832"/>
    </row>
    <row r="71" spans="1:16" x14ac:dyDescent="0.2">
      <c r="A71" s="9833"/>
      <c r="B71" s="9834"/>
      <c r="C71" s="9834"/>
      <c r="D71" s="9835"/>
      <c r="E71" s="9836"/>
      <c r="F71" s="9834"/>
      <c r="G71" s="9834"/>
      <c r="H71" s="9836"/>
      <c r="I71" s="9835"/>
      <c r="J71" s="9834"/>
      <c r="K71" s="9834"/>
      <c r="L71" s="9834"/>
      <c r="M71" s="9834"/>
      <c r="N71" s="9834"/>
      <c r="O71" s="9834"/>
      <c r="P71" s="9837"/>
    </row>
    <row r="72" spans="1:16" x14ac:dyDescent="0.2">
      <c r="A72" s="9838"/>
      <c r="B72" s="9839"/>
      <c r="C72" s="9839"/>
      <c r="D72" s="9840"/>
      <c r="E72" s="9841"/>
      <c r="F72" s="9839"/>
      <c r="G72" s="9839"/>
      <c r="H72" s="9841"/>
      <c r="I72" s="9840"/>
      <c r="J72" s="9839"/>
      <c r="K72" s="9839"/>
      <c r="L72" s="9839"/>
      <c r="M72" s="9839" t="s">
        <v>29</v>
      </c>
      <c r="N72" s="9839"/>
      <c r="O72" s="9839"/>
      <c r="P72" s="9842"/>
    </row>
    <row r="73" spans="1:16" x14ac:dyDescent="0.2">
      <c r="A73" s="9843"/>
      <c r="B73" s="9844"/>
      <c r="C73" s="9844"/>
      <c r="D73" s="9845"/>
      <c r="E73" s="9846"/>
      <c r="F73" s="9844"/>
      <c r="G73" s="9844"/>
      <c r="H73" s="9846"/>
      <c r="I73" s="9845"/>
      <c r="J73" s="9844"/>
      <c r="K73" s="9844"/>
      <c r="L73" s="9844"/>
      <c r="M73" s="9844" t="s">
        <v>30</v>
      </c>
      <c r="N73" s="9844"/>
      <c r="O73" s="9844"/>
      <c r="P73" s="9847"/>
    </row>
    <row r="74" spans="1:16" ht="15.75" x14ac:dyDescent="0.25">
      <c r="E74" s="9848"/>
      <c r="H74" s="9848"/>
    </row>
    <row r="75" spans="1:16" ht="15.75" x14ac:dyDescent="0.25">
      <c r="C75" s="9849"/>
      <c r="E75" s="9850"/>
      <c r="H75" s="9850"/>
    </row>
    <row r="76" spans="1:16" ht="15.75" x14ac:dyDescent="0.25">
      <c r="E76" s="9851"/>
      <c r="H76" s="9851"/>
    </row>
    <row r="77" spans="1:16" ht="15.75" x14ac:dyDescent="0.25">
      <c r="E77" s="9852"/>
      <c r="H77" s="9852"/>
    </row>
    <row r="78" spans="1:16" ht="15.75" x14ac:dyDescent="0.25">
      <c r="E78" s="9853"/>
      <c r="H78" s="9853"/>
    </row>
    <row r="79" spans="1:16" ht="15.75" x14ac:dyDescent="0.25">
      <c r="E79" s="9854"/>
      <c r="H79" s="9854"/>
    </row>
    <row r="80" spans="1:16" ht="15.75" x14ac:dyDescent="0.25">
      <c r="E80" s="9855"/>
      <c r="H80" s="9855"/>
    </row>
    <row r="81" spans="5:13" ht="15.75" x14ac:dyDescent="0.25">
      <c r="E81" s="9856"/>
      <c r="H81" s="9856"/>
    </row>
    <row r="82" spans="5:13" ht="15.75" x14ac:dyDescent="0.25">
      <c r="E82" s="9857"/>
      <c r="H82" s="9857"/>
    </row>
    <row r="83" spans="5:13" ht="15.75" x14ac:dyDescent="0.25">
      <c r="E83" s="9858"/>
      <c r="H83" s="9858"/>
    </row>
    <row r="84" spans="5:13" ht="15.75" x14ac:dyDescent="0.25">
      <c r="E84" s="9859"/>
      <c r="H84" s="9859"/>
    </row>
    <row r="85" spans="5:13" ht="15.75" x14ac:dyDescent="0.25">
      <c r="E85" s="9860"/>
      <c r="H85" s="9860"/>
    </row>
    <row r="86" spans="5:13" ht="15.75" x14ac:dyDescent="0.25">
      <c r="E86" s="9861"/>
      <c r="H86" s="9861"/>
    </row>
    <row r="87" spans="5:13" ht="15.75" x14ac:dyDescent="0.25">
      <c r="E87" s="9862"/>
      <c r="H87" s="9862"/>
    </row>
    <row r="88" spans="5:13" ht="15.75" x14ac:dyDescent="0.25">
      <c r="E88" s="9863"/>
      <c r="H88" s="9863"/>
    </row>
    <row r="89" spans="5:13" ht="15.75" x14ac:dyDescent="0.25">
      <c r="E89" s="9864"/>
      <c r="H89" s="9864"/>
    </row>
    <row r="90" spans="5:13" ht="15.75" x14ac:dyDescent="0.25">
      <c r="E90" s="9865"/>
      <c r="H90" s="9865"/>
    </row>
    <row r="91" spans="5:13" ht="15.75" x14ac:dyDescent="0.25">
      <c r="E91" s="9866"/>
      <c r="H91" s="9866"/>
    </row>
    <row r="92" spans="5:13" ht="15.75" x14ac:dyDescent="0.25">
      <c r="E92" s="9867"/>
      <c r="H92" s="9867"/>
    </row>
    <row r="93" spans="5:13" ht="15.75" x14ac:dyDescent="0.25">
      <c r="E93" s="9868"/>
      <c r="H93" s="9868"/>
    </row>
    <row r="94" spans="5:13" ht="15.75" x14ac:dyDescent="0.25">
      <c r="E94" s="9869"/>
      <c r="H94" s="9869"/>
    </row>
    <row r="95" spans="5:13" ht="15.75" x14ac:dyDescent="0.25">
      <c r="E95" s="9870"/>
      <c r="H95" s="9870"/>
    </row>
    <row r="96" spans="5:13" ht="15.75" x14ac:dyDescent="0.25">
      <c r="E96" s="9871"/>
      <c r="H96" s="9871"/>
      <c r="M96" s="9872" t="s">
        <v>8</v>
      </c>
    </row>
    <row r="97" spans="5:14" ht="15.75" x14ac:dyDescent="0.25">
      <c r="E97" s="9873"/>
      <c r="H97" s="9873"/>
    </row>
    <row r="98" spans="5:14" ht="15.75" x14ac:dyDescent="0.25">
      <c r="E98" s="9874"/>
      <c r="H98" s="9874"/>
    </row>
    <row r="99" spans="5:14" ht="15.75" x14ac:dyDescent="0.25">
      <c r="E99" s="9875"/>
      <c r="H99" s="9875"/>
    </row>
    <row r="101" spans="5:14" x14ac:dyDescent="0.2">
      <c r="N101" s="9876"/>
    </row>
    <row r="126" spans="4:4" x14ac:dyDescent="0.2">
      <c r="D126" s="9877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121</v>
      </c>
      <c r="B4" s="4405"/>
      <c r="C4" s="4405"/>
      <c r="D4" s="4405"/>
      <c r="E4" s="4405"/>
      <c r="F4" s="4405"/>
      <c r="G4" s="4405"/>
      <c r="H4" s="4405"/>
      <c r="I4" s="4405"/>
      <c r="J4" s="170"/>
      <c r="K4" s="169"/>
      <c r="L4" s="169"/>
      <c r="M4" s="169"/>
      <c r="N4" s="169"/>
      <c r="O4" s="169"/>
      <c r="P4" s="168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436" t="s">
        <v>6</v>
      </c>
      <c r="B10" s="758"/>
      <c r="C10" s="758"/>
      <c r="D10" s="757"/>
      <c r="E10" s="758"/>
      <c r="F10" s="758"/>
      <c r="G10" s="758"/>
      <c r="H10" s="758"/>
      <c r="I10" s="757"/>
      <c r="J10" s="758"/>
      <c r="K10" s="758"/>
      <c r="L10" s="758"/>
      <c r="M10" s="758"/>
      <c r="N10" s="758"/>
      <c r="O10" s="758"/>
      <c r="P10" s="167"/>
    </row>
    <row r="11" spans="1:16" ht="12.75" customHeight="1" x14ac:dyDescent="0.2">
      <c r="A11" s="10436"/>
      <c r="B11" s="756"/>
      <c r="C11" s="756"/>
      <c r="D11" s="755"/>
      <c r="E11" s="756"/>
      <c r="F11" s="756"/>
      <c r="G11" s="4436"/>
      <c r="H11" s="756"/>
      <c r="I11" s="755"/>
      <c r="J11" s="756"/>
      <c r="K11" s="756"/>
      <c r="L11" s="756"/>
      <c r="M11" s="756"/>
      <c r="N11" s="756"/>
      <c r="O11" s="756"/>
      <c r="P11" s="754"/>
    </row>
    <row r="12" spans="1:16" ht="12.75" customHeight="1" x14ac:dyDescent="0.2">
      <c r="A12" s="761" t="s">
        <v>122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123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761" t="s">
        <v>10</v>
      </c>
      <c r="B14" s="760"/>
      <c r="C14" s="760"/>
      <c r="D14" s="759"/>
      <c r="E14" s="760"/>
      <c r="F14" s="760"/>
      <c r="G14" s="760"/>
      <c r="H14" s="760"/>
      <c r="I14" s="759"/>
      <c r="J14" s="760"/>
      <c r="K14" s="760"/>
      <c r="L14" s="760"/>
      <c r="M14" s="760"/>
      <c r="N14" s="752"/>
      <c r="O14" s="166"/>
      <c r="P14" s="762"/>
    </row>
    <row r="15" spans="1:16" ht="12.75" customHeight="1" x14ac:dyDescent="0.2">
      <c r="A15" s="165"/>
      <c r="B15" s="760"/>
      <c r="C15" s="760"/>
      <c r="D15" s="759"/>
      <c r="E15" s="760"/>
      <c r="F15" s="760"/>
      <c r="G15" s="760"/>
      <c r="H15" s="760"/>
      <c r="I15" s="759"/>
      <c r="J15" s="760"/>
      <c r="K15" s="760"/>
      <c r="L15" s="760"/>
      <c r="M15" s="760"/>
      <c r="N15" s="164" t="s">
        <v>11</v>
      </c>
      <c r="O15" s="163" t="s">
        <v>12</v>
      </c>
      <c r="P15" s="762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65"/>
      <c r="B18" s="760"/>
      <c r="C18" s="760"/>
      <c r="D18" s="759"/>
      <c r="E18" s="760"/>
      <c r="F18" s="760"/>
      <c r="G18" s="760"/>
      <c r="H18" s="760"/>
      <c r="I18" s="759"/>
      <c r="J18" s="760"/>
      <c r="K18" s="760"/>
      <c r="L18" s="760"/>
      <c r="M18" s="760"/>
      <c r="N18" s="750"/>
      <c r="O18" s="162"/>
      <c r="P18" s="762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165"/>
      <c r="B20" s="760"/>
      <c r="C20" s="760"/>
      <c r="D20" s="759"/>
      <c r="E20" s="760"/>
      <c r="F20" s="760"/>
      <c r="G20" s="760"/>
      <c r="H20" s="760"/>
      <c r="I20" s="759"/>
      <c r="J20" s="760"/>
      <c r="K20" s="760"/>
      <c r="L20" s="760"/>
      <c r="M20" s="760"/>
      <c r="N20" s="159"/>
      <c r="O20" s="158"/>
      <c r="P20" s="762"/>
    </row>
    <row r="21" spans="1:47" ht="12.75" customHeight="1" x14ac:dyDescent="0.2">
      <c r="A21" s="761"/>
      <c r="B21" s="760"/>
      <c r="C21" s="763"/>
      <c r="D21" s="763"/>
      <c r="E21" s="760"/>
      <c r="F21" s="760"/>
      <c r="G21" s="760"/>
      <c r="H21" s="760" t="s">
        <v>8</v>
      </c>
      <c r="I21" s="759"/>
      <c r="J21" s="760"/>
      <c r="K21" s="760"/>
      <c r="L21" s="760"/>
      <c r="M21" s="760"/>
      <c r="N21" s="748"/>
      <c r="O21" s="157"/>
      <c r="P21" s="762"/>
    </row>
    <row r="22" spans="1:47" ht="12.75" customHeight="1" x14ac:dyDescent="0.2">
      <c r="A22" s="747"/>
      <c r="B22" s="746"/>
      <c r="C22" s="746"/>
      <c r="D22" s="156"/>
      <c r="E22" s="746"/>
      <c r="F22" s="746"/>
      <c r="G22" s="746"/>
      <c r="H22" s="746"/>
      <c r="I22" s="156"/>
      <c r="J22" s="746"/>
      <c r="K22" s="746"/>
      <c r="L22" s="746"/>
      <c r="M22" s="746"/>
      <c r="N22" s="746"/>
      <c r="O22" s="746"/>
      <c r="P22" s="155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165"/>
      <c r="B24" s="760"/>
      <c r="C24" s="760"/>
      <c r="D24" s="759"/>
      <c r="E24" s="744" t="s">
        <v>20</v>
      </c>
      <c r="F24" s="744"/>
      <c r="G24" s="744"/>
      <c r="H24" s="744"/>
      <c r="I24" s="744"/>
      <c r="J24" s="744"/>
      <c r="K24" s="744"/>
      <c r="L24" s="744"/>
      <c r="M24" s="760"/>
      <c r="N24" s="760"/>
      <c r="O24" s="760"/>
      <c r="P24" s="762"/>
    </row>
    <row r="25" spans="1:47" ht="12.75" customHeight="1" x14ac:dyDescent="0.2">
      <c r="A25" s="154"/>
      <c r="B25" s="153" t="s">
        <v>21</v>
      </c>
      <c r="C25" s="743"/>
      <c r="D25" s="743"/>
      <c r="E25" s="743"/>
      <c r="F25" s="743"/>
      <c r="G25" s="743"/>
      <c r="H25" s="743"/>
      <c r="I25" s="743"/>
      <c r="J25" s="743"/>
      <c r="K25" s="743"/>
      <c r="L25" s="743"/>
      <c r="M25" s="743"/>
      <c r="N25" s="743"/>
      <c r="O25" s="760"/>
      <c r="P25" s="762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550">
        <v>1</v>
      </c>
      <c r="B28" s="7724">
        <v>0</v>
      </c>
      <c r="C28" s="10551">
        <v>0.15</v>
      </c>
      <c r="D28" s="10558">
        <v>16000</v>
      </c>
      <c r="E28" s="152">
        <f t="shared" ref="E28:E59" si="0">D28*(100-2.38)/100</f>
        <v>15619.2</v>
      </c>
      <c r="F28" s="10553">
        <v>33</v>
      </c>
      <c r="G28" s="10554">
        <v>8</v>
      </c>
      <c r="H28" s="10554">
        <v>8.15</v>
      </c>
      <c r="I28" s="10558">
        <v>16000</v>
      </c>
      <c r="J28" s="152">
        <f t="shared" ref="J28:J59" si="1">I28*(100-2.38)/100</f>
        <v>15619.2</v>
      </c>
      <c r="K28" s="10553">
        <v>65</v>
      </c>
      <c r="L28" s="10554">
        <v>16</v>
      </c>
      <c r="M28" s="10554">
        <v>16.149999999999999</v>
      </c>
      <c r="N28" s="10558">
        <v>16000</v>
      </c>
      <c r="O28" s="152">
        <f t="shared" ref="O28:O59" si="2">N28*(100-2.38)/100</f>
        <v>15619.2</v>
      </c>
      <c r="P28" s="738"/>
    </row>
    <row r="29" spans="1:47" ht="12.75" customHeight="1" x14ac:dyDescent="0.2">
      <c r="A29" s="10535">
        <v>2</v>
      </c>
      <c r="B29" s="10535">
        <v>0.15</v>
      </c>
      <c r="C29" s="737">
        <v>0.3</v>
      </c>
      <c r="D29" s="10538">
        <v>16000</v>
      </c>
      <c r="E29" s="736">
        <f t="shared" si="0"/>
        <v>15619.2</v>
      </c>
      <c r="F29" s="10540">
        <v>34</v>
      </c>
      <c r="G29" s="10536">
        <v>8.15</v>
      </c>
      <c r="H29" s="10536">
        <v>8.3000000000000007</v>
      </c>
      <c r="I29" s="10538">
        <v>16000</v>
      </c>
      <c r="J29" s="736">
        <f t="shared" si="1"/>
        <v>15619.2</v>
      </c>
      <c r="K29" s="10540">
        <v>66</v>
      </c>
      <c r="L29" s="10536">
        <v>16.149999999999999</v>
      </c>
      <c r="M29" s="10536">
        <v>16.3</v>
      </c>
      <c r="N29" s="10538">
        <v>16000</v>
      </c>
      <c r="O29" s="736">
        <f t="shared" si="2"/>
        <v>15619.2</v>
      </c>
      <c r="P29" s="762"/>
    </row>
    <row r="30" spans="1:47" ht="12.75" customHeight="1" x14ac:dyDescent="0.2">
      <c r="A30" s="10550">
        <v>3</v>
      </c>
      <c r="B30" s="10496">
        <v>0.3</v>
      </c>
      <c r="C30" s="10551">
        <v>0.45</v>
      </c>
      <c r="D30" s="10558">
        <v>16000</v>
      </c>
      <c r="E30" s="735">
        <f t="shared" si="0"/>
        <v>15619.2</v>
      </c>
      <c r="F30" s="10553">
        <v>35</v>
      </c>
      <c r="G30" s="10554">
        <v>8.3000000000000007</v>
      </c>
      <c r="H30" s="10554">
        <v>8.4499999999999993</v>
      </c>
      <c r="I30" s="10558">
        <v>16000</v>
      </c>
      <c r="J30" s="735">
        <f t="shared" si="1"/>
        <v>15619.2</v>
      </c>
      <c r="K30" s="10553">
        <v>67</v>
      </c>
      <c r="L30" s="10554">
        <v>16.3</v>
      </c>
      <c r="M30" s="10554">
        <v>16.45</v>
      </c>
      <c r="N30" s="10558">
        <v>16000</v>
      </c>
      <c r="O30" s="735">
        <f t="shared" si="2"/>
        <v>15619.2</v>
      </c>
      <c r="P30" s="151"/>
      <c r="V30" s="734"/>
    </row>
    <row r="31" spans="1:47" ht="12.75" customHeight="1" x14ac:dyDescent="0.2">
      <c r="A31" s="10550">
        <v>4</v>
      </c>
      <c r="B31" s="10550">
        <v>0.45</v>
      </c>
      <c r="C31" s="10554">
        <v>1</v>
      </c>
      <c r="D31" s="10558">
        <v>16000</v>
      </c>
      <c r="E31" s="733">
        <f t="shared" si="0"/>
        <v>15619.2</v>
      </c>
      <c r="F31" s="10553">
        <v>36</v>
      </c>
      <c r="G31" s="10554">
        <v>8.4499999999999993</v>
      </c>
      <c r="H31" s="10554">
        <v>9</v>
      </c>
      <c r="I31" s="10558">
        <v>16000</v>
      </c>
      <c r="J31" s="733">
        <f t="shared" si="1"/>
        <v>15619.2</v>
      </c>
      <c r="K31" s="10553">
        <v>68</v>
      </c>
      <c r="L31" s="10554">
        <v>16.45</v>
      </c>
      <c r="M31" s="10554">
        <v>17</v>
      </c>
      <c r="N31" s="10558">
        <v>16000</v>
      </c>
      <c r="O31" s="733">
        <f t="shared" si="2"/>
        <v>15619.2</v>
      </c>
      <c r="P31" s="150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15619.2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15619.2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15619.2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10550">
        <v>10</v>
      </c>
      <c r="B37" s="10550">
        <v>2.15</v>
      </c>
      <c r="C37" s="10554">
        <v>2.2999999999999998</v>
      </c>
      <c r="D37" s="10558">
        <v>16000</v>
      </c>
      <c r="E37" s="731">
        <f t="shared" si="0"/>
        <v>15619.2</v>
      </c>
      <c r="F37" s="10553">
        <v>42</v>
      </c>
      <c r="G37" s="10554">
        <v>10.15</v>
      </c>
      <c r="H37" s="10552">
        <v>10.3</v>
      </c>
      <c r="I37" s="10558">
        <v>16000</v>
      </c>
      <c r="J37" s="731">
        <f t="shared" si="1"/>
        <v>15619.2</v>
      </c>
      <c r="K37" s="10553">
        <v>74</v>
      </c>
      <c r="L37" s="10552">
        <v>18.149999999999999</v>
      </c>
      <c r="M37" s="10554">
        <v>18.3</v>
      </c>
      <c r="N37" s="10558">
        <v>16000</v>
      </c>
      <c r="O37" s="731">
        <f t="shared" si="2"/>
        <v>15619.2</v>
      </c>
      <c r="P37" s="149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15619.2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15619.2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15619.2</v>
      </c>
      <c r="P42" s="762"/>
    </row>
    <row r="43" spans="1:16" x14ac:dyDescent="0.2">
      <c r="A43" s="10535">
        <v>16</v>
      </c>
      <c r="B43" s="10535">
        <v>3.45</v>
      </c>
      <c r="C43" s="10541">
        <v>4</v>
      </c>
      <c r="D43" s="10538">
        <v>16000</v>
      </c>
      <c r="E43" s="736">
        <f t="shared" si="0"/>
        <v>15619.2</v>
      </c>
      <c r="F43" s="10540">
        <v>48</v>
      </c>
      <c r="G43" s="10536">
        <v>11.45</v>
      </c>
      <c r="H43" s="10541">
        <v>12</v>
      </c>
      <c r="I43" s="10538">
        <v>16000</v>
      </c>
      <c r="J43" s="736">
        <f t="shared" si="1"/>
        <v>15619.2</v>
      </c>
      <c r="K43" s="10540">
        <v>80</v>
      </c>
      <c r="L43" s="10541">
        <v>19.45</v>
      </c>
      <c r="M43" s="10541">
        <v>20</v>
      </c>
      <c r="N43" s="10538">
        <v>16000</v>
      </c>
      <c r="O43" s="736">
        <f t="shared" si="2"/>
        <v>15619.2</v>
      </c>
      <c r="P43" s="762"/>
    </row>
    <row r="44" spans="1:16" x14ac:dyDescent="0.2">
      <c r="A44" s="10535">
        <v>17</v>
      </c>
      <c r="B44" s="737">
        <v>4</v>
      </c>
      <c r="C44" s="10537">
        <v>4.1500000000000004</v>
      </c>
      <c r="D44" s="10538">
        <v>16000</v>
      </c>
      <c r="E44" s="736">
        <f t="shared" si="0"/>
        <v>15619.2</v>
      </c>
      <c r="F44" s="10540">
        <v>49</v>
      </c>
      <c r="G44" s="10536">
        <v>12</v>
      </c>
      <c r="H44" s="10541">
        <v>12.15</v>
      </c>
      <c r="I44" s="10538">
        <v>16000</v>
      </c>
      <c r="J44" s="736">
        <f t="shared" si="1"/>
        <v>15619.2</v>
      </c>
      <c r="K44" s="10540">
        <v>81</v>
      </c>
      <c r="L44" s="10541">
        <v>20</v>
      </c>
      <c r="M44" s="10536">
        <v>20.149999999999999</v>
      </c>
      <c r="N44" s="10538">
        <v>16000</v>
      </c>
      <c r="O44" s="736">
        <f t="shared" si="2"/>
        <v>15619.2</v>
      </c>
      <c r="P44" s="762"/>
    </row>
    <row r="45" spans="1:16" x14ac:dyDescent="0.2">
      <c r="A45" s="10535">
        <v>18</v>
      </c>
      <c r="B45" s="10535">
        <v>4.1500000000000004</v>
      </c>
      <c r="C45" s="10541">
        <v>4.3</v>
      </c>
      <c r="D45" s="10538">
        <v>16000</v>
      </c>
      <c r="E45" s="736">
        <f t="shared" si="0"/>
        <v>15619.2</v>
      </c>
      <c r="F45" s="10540">
        <v>50</v>
      </c>
      <c r="G45" s="10536">
        <v>12.15</v>
      </c>
      <c r="H45" s="10541">
        <v>12.3</v>
      </c>
      <c r="I45" s="10538">
        <v>16000</v>
      </c>
      <c r="J45" s="736">
        <f t="shared" si="1"/>
        <v>15619.2</v>
      </c>
      <c r="K45" s="10540">
        <v>82</v>
      </c>
      <c r="L45" s="10541">
        <v>20.149999999999999</v>
      </c>
      <c r="M45" s="10536">
        <v>20.3</v>
      </c>
      <c r="N45" s="10538">
        <v>16000</v>
      </c>
      <c r="O45" s="736">
        <f t="shared" si="2"/>
        <v>15619.2</v>
      </c>
      <c r="P45" s="762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10550">
        <v>22</v>
      </c>
      <c r="B49" s="10551">
        <v>5.15</v>
      </c>
      <c r="C49" s="10552">
        <v>5.3</v>
      </c>
      <c r="D49" s="10558">
        <v>16000</v>
      </c>
      <c r="E49" s="730">
        <f t="shared" si="0"/>
        <v>15619.2</v>
      </c>
      <c r="F49" s="10553">
        <v>54</v>
      </c>
      <c r="G49" s="10554">
        <v>13.15</v>
      </c>
      <c r="H49" s="10552">
        <v>13.3</v>
      </c>
      <c r="I49" s="10558">
        <v>16000</v>
      </c>
      <c r="J49" s="730">
        <f t="shared" si="1"/>
        <v>15619.2</v>
      </c>
      <c r="K49" s="10553">
        <v>86</v>
      </c>
      <c r="L49" s="10552">
        <v>21.15</v>
      </c>
      <c r="M49" s="10554">
        <v>21.3</v>
      </c>
      <c r="N49" s="10558">
        <v>16000</v>
      </c>
      <c r="O49" s="730">
        <f t="shared" si="2"/>
        <v>15619.2</v>
      </c>
      <c r="P49" s="729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10550">
        <v>25</v>
      </c>
      <c r="B52" s="10554">
        <v>6</v>
      </c>
      <c r="C52" s="10549">
        <v>6.15</v>
      </c>
      <c r="D52" s="10558">
        <v>16000</v>
      </c>
      <c r="E52" s="148">
        <f t="shared" si="0"/>
        <v>15619.2</v>
      </c>
      <c r="F52" s="10553">
        <v>57</v>
      </c>
      <c r="G52" s="10554">
        <v>14</v>
      </c>
      <c r="H52" s="10552">
        <v>14.15</v>
      </c>
      <c r="I52" s="10558">
        <v>16000</v>
      </c>
      <c r="J52" s="148">
        <f t="shared" si="1"/>
        <v>15619.2</v>
      </c>
      <c r="K52" s="10553">
        <v>89</v>
      </c>
      <c r="L52" s="10552">
        <v>22</v>
      </c>
      <c r="M52" s="10554">
        <v>22.15</v>
      </c>
      <c r="N52" s="10558">
        <v>16000</v>
      </c>
      <c r="O52" s="148">
        <f t="shared" si="2"/>
        <v>15619.2</v>
      </c>
      <c r="P52" s="728"/>
    </row>
    <row r="53" spans="1:16" x14ac:dyDescent="0.2">
      <c r="A53" s="10550">
        <v>26</v>
      </c>
      <c r="B53" s="10551">
        <v>6.15</v>
      </c>
      <c r="C53" s="10552">
        <v>6.3</v>
      </c>
      <c r="D53" s="10558">
        <v>16000</v>
      </c>
      <c r="E53" s="147">
        <f t="shared" si="0"/>
        <v>15619.2</v>
      </c>
      <c r="F53" s="10553">
        <v>58</v>
      </c>
      <c r="G53" s="10554">
        <v>14.15</v>
      </c>
      <c r="H53" s="10552">
        <v>14.3</v>
      </c>
      <c r="I53" s="10558">
        <v>16000</v>
      </c>
      <c r="J53" s="147">
        <f t="shared" si="1"/>
        <v>15619.2</v>
      </c>
      <c r="K53" s="10553">
        <v>90</v>
      </c>
      <c r="L53" s="10552">
        <v>22.15</v>
      </c>
      <c r="M53" s="10554">
        <v>22.3</v>
      </c>
      <c r="N53" s="10558">
        <v>16000</v>
      </c>
      <c r="O53" s="147">
        <f t="shared" si="2"/>
        <v>15619.2</v>
      </c>
      <c r="P53" s="727"/>
    </row>
    <row r="54" spans="1:16" x14ac:dyDescent="0.2">
      <c r="A54" s="10550">
        <v>27</v>
      </c>
      <c r="B54" s="10554">
        <v>6.3</v>
      </c>
      <c r="C54" s="10549">
        <v>6.45</v>
      </c>
      <c r="D54" s="10558">
        <v>16000</v>
      </c>
      <c r="E54" s="726">
        <f t="shared" si="0"/>
        <v>15619.2</v>
      </c>
      <c r="F54" s="10553">
        <v>59</v>
      </c>
      <c r="G54" s="10554">
        <v>14.3</v>
      </c>
      <c r="H54" s="10552">
        <v>14.45</v>
      </c>
      <c r="I54" s="10558">
        <v>16000</v>
      </c>
      <c r="J54" s="726">
        <f t="shared" si="1"/>
        <v>15619.2</v>
      </c>
      <c r="K54" s="10553">
        <v>91</v>
      </c>
      <c r="L54" s="10552">
        <v>22.3</v>
      </c>
      <c r="M54" s="10554">
        <v>22.45</v>
      </c>
      <c r="N54" s="10558">
        <v>16000</v>
      </c>
      <c r="O54" s="726">
        <f t="shared" si="2"/>
        <v>15619.2</v>
      </c>
      <c r="P54" s="725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10550">
        <v>30</v>
      </c>
      <c r="B57" s="10551">
        <v>7.15</v>
      </c>
      <c r="C57" s="10552">
        <v>7.3</v>
      </c>
      <c r="D57" s="10558">
        <v>16000</v>
      </c>
      <c r="E57" s="724">
        <f t="shared" si="0"/>
        <v>15619.2</v>
      </c>
      <c r="F57" s="10553">
        <v>62</v>
      </c>
      <c r="G57" s="10554">
        <v>15.15</v>
      </c>
      <c r="H57" s="10554">
        <v>15.3</v>
      </c>
      <c r="I57" s="10558">
        <v>16000</v>
      </c>
      <c r="J57" s="724">
        <f t="shared" si="1"/>
        <v>15619.2</v>
      </c>
      <c r="K57" s="10553">
        <v>94</v>
      </c>
      <c r="L57" s="10554">
        <v>23.15</v>
      </c>
      <c r="M57" s="10554">
        <v>23.3</v>
      </c>
      <c r="N57" s="10558">
        <v>16000</v>
      </c>
      <c r="O57" s="724">
        <f t="shared" si="2"/>
        <v>15619.2</v>
      </c>
      <c r="P57" s="146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124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721"/>
      <c r="B66" s="145"/>
      <c r="C66" s="145"/>
      <c r="D66" s="720"/>
      <c r="E66" s="145"/>
      <c r="F66" s="145"/>
      <c r="G66" s="145"/>
      <c r="H66" s="145"/>
      <c r="I66" s="720"/>
      <c r="J66" s="10556"/>
      <c r="K66" s="145"/>
      <c r="L66" s="145"/>
      <c r="M66" s="145"/>
      <c r="N66" s="145"/>
      <c r="O66" s="145"/>
      <c r="P66" s="719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716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3"/>
      <c r="M68" s="143"/>
      <c r="N68" s="143"/>
      <c r="O68" s="143"/>
      <c r="P68" s="715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142"/>
      <c r="B71" s="714"/>
      <c r="C71" s="714"/>
      <c r="D71" s="713"/>
      <c r="E71" s="141"/>
      <c r="F71" s="714"/>
      <c r="G71" s="714"/>
      <c r="H71" s="141"/>
      <c r="I71" s="713"/>
      <c r="J71" s="714"/>
      <c r="K71" s="714"/>
      <c r="L71" s="714"/>
      <c r="M71" s="714"/>
      <c r="N71" s="714"/>
      <c r="O71" s="714"/>
      <c r="P71" s="712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140"/>
      <c r="B73" s="711"/>
      <c r="C73" s="711"/>
      <c r="D73" s="710"/>
      <c r="E73" s="709"/>
      <c r="F73" s="711"/>
      <c r="G73" s="711"/>
      <c r="H73" s="709"/>
      <c r="I73" s="710"/>
      <c r="J73" s="711"/>
      <c r="K73" s="711"/>
      <c r="L73" s="711"/>
      <c r="M73" s="711" t="s">
        <v>30</v>
      </c>
      <c r="N73" s="711"/>
      <c r="O73" s="711"/>
      <c r="P73" s="139"/>
    </row>
    <row r="74" spans="1:16" ht="15.75" x14ac:dyDescent="0.25">
      <c r="E74" s="708"/>
      <c r="H74" s="708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707"/>
      <c r="H80" s="707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138"/>
      <c r="H84" s="138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707"/>
      <c r="H89" s="707"/>
    </row>
    <row r="90" spans="5:13" ht="15.75" x14ac:dyDescent="0.25">
      <c r="E90" s="707"/>
      <c r="H90" s="707"/>
    </row>
    <row r="91" spans="5:13" ht="15.75" x14ac:dyDescent="0.25">
      <c r="E91" s="137"/>
      <c r="H91" s="137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136"/>
      <c r="H94" s="136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705"/>
      <c r="H97" s="705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558"/>
    </row>
    <row r="126" spans="4:4" x14ac:dyDescent="0.2">
      <c r="D126" s="10538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125</v>
      </c>
      <c r="B4" s="4405"/>
      <c r="C4" s="4405"/>
      <c r="D4" s="4405"/>
      <c r="E4" s="4405"/>
      <c r="F4" s="4405"/>
      <c r="G4" s="4405"/>
      <c r="H4" s="4405"/>
      <c r="I4" s="4405"/>
      <c r="J4" s="135"/>
      <c r="K4" s="704"/>
      <c r="L4" s="704"/>
      <c r="M4" s="704"/>
      <c r="N4" s="704"/>
      <c r="O4" s="704"/>
      <c r="P4" s="703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436" t="s">
        <v>6</v>
      </c>
      <c r="B10" s="702"/>
      <c r="C10" s="702"/>
      <c r="D10" s="134"/>
      <c r="E10" s="702"/>
      <c r="F10" s="702"/>
      <c r="G10" s="702"/>
      <c r="H10" s="702"/>
      <c r="I10" s="134"/>
      <c r="J10" s="702"/>
      <c r="K10" s="702"/>
      <c r="L10" s="702"/>
      <c r="M10" s="702"/>
      <c r="N10" s="702"/>
      <c r="O10" s="702"/>
      <c r="P10" s="133"/>
    </row>
    <row r="11" spans="1:16" ht="12.75" customHeight="1" x14ac:dyDescent="0.2">
      <c r="A11" s="10436"/>
      <c r="B11" s="132"/>
      <c r="C11" s="132"/>
      <c r="D11" s="701"/>
      <c r="E11" s="132"/>
      <c r="F11" s="132"/>
      <c r="G11" s="4436"/>
      <c r="H11" s="132"/>
      <c r="I11" s="701"/>
      <c r="J11" s="132"/>
      <c r="K11" s="132"/>
      <c r="L11" s="132"/>
      <c r="M11" s="132"/>
      <c r="N11" s="132"/>
      <c r="O11" s="132"/>
      <c r="P11" s="700"/>
    </row>
    <row r="12" spans="1:16" ht="12.75" customHeight="1" x14ac:dyDescent="0.2">
      <c r="A12" s="761" t="s">
        <v>126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127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761" t="s">
        <v>10</v>
      </c>
      <c r="B14" s="760"/>
      <c r="C14" s="760"/>
      <c r="D14" s="759"/>
      <c r="E14" s="760"/>
      <c r="F14" s="760"/>
      <c r="G14" s="760"/>
      <c r="H14" s="760"/>
      <c r="I14" s="759"/>
      <c r="J14" s="760"/>
      <c r="K14" s="760"/>
      <c r="L14" s="760"/>
      <c r="M14" s="760"/>
      <c r="N14" s="752"/>
      <c r="O14" s="166"/>
      <c r="P14" s="762"/>
    </row>
    <row r="15" spans="1:16" ht="12.75" customHeight="1" x14ac:dyDescent="0.2">
      <c r="A15" s="165"/>
      <c r="B15" s="760"/>
      <c r="C15" s="760"/>
      <c r="D15" s="759"/>
      <c r="E15" s="760"/>
      <c r="F15" s="760"/>
      <c r="G15" s="760"/>
      <c r="H15" s="760"/>
      <c r="I15" s="759"/>
      <c r="J15" s="760"/>
      <c r="K15" s="760"/>
      <c r="L15" s="760"/>
      <c r="M15" s="760"/>
      <c r="N15" s="164" t="s">
        <v>11</v>
      </c>
      <c r="O15" s="163" t="s">
        <v>12</v>
      </c>
      <c r="P15" s="762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65"/>
      <c r="B18" s="760"/>
      <c r="C18" s="760"/>
      <c r="D18" s="759"/>
      <c r="E18" s="760"/>
      <c r="F18" s="760"/>
      <c r="G18" s="760"/>
      <c r="H18" s="760"/>
      <c r="I18" s="759"/>
      <c r="J18" s="760"/>
      <c r="K18" s="760"/>
      <c r="L18" s="760"/>
      <c r="M18" s="760"/>
      <c r="N18" s="750"/>
      <c r="O18" s="162"/>
      <c r="P18" s="762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165"/>
      <c r="B20" s="760"/>
      <c r="C20" s="760"/>
      <c r="D20" s="759"/>
      <c r="E20" s="760"/>
      <c r="F20" s="760"/>
      <c r="G20" s="760"/>
      <c r="H20" s="760"/>
      <c r="I20" s="759"/>
      <c r="J20" s="760"/>
      <c r="K20" s="760"/>
      <c r="L20" s="760"/>
      <c r="M20" s="760"/>
      <c r="N20" s="159"/>
      <c r="O20" s="158"/>
      <c r="P20" s="762"/>
    </row>
    <row r="21" spans="1:47" ht="12.75" customHeight="1" x14ac:dyDescent="0.2">
      <c r="A21" s="761"/>
      <c r="B21" s="760"/>
      <c r="C21" s="763"/>
      <c r="D21" s="763"/>
      <c r="E21" s="760"/>
      <c r="F21" s="760"/>
      <c r="G21" s="760"/>
      <c r="H21" s="760" t="s">
        <v>8</v>
      </c>
      <c r="I21" s="759"/>
      <c r="J21" s="760"/>
      <c r="K21" s="760"/>
      <c r="L21" s="760"/>
      <c r="M21" s="760"/>
      <c r="N21" s="748"/>
      <c r="O21" s="157"/>
      <c r="P21" s="762"/>
    </row>
    <row r="22" spans="1:47" ht="12.75" customHeight="1" x14ac:dyDescent="0.2">
      <c r="A22" s="699"/>
      <c r="B22" s="698"/>
      <c r="C22" s="698"/>
      <c r="D22" s="697"/>
      <c r="E22" s="698"/>
      <c r="F22" s="698"/>
      <c r="G22" s="698"/>
      <c r="H22" s="698"/>
      <c r="I22" s="697"/>
      <c r="J22" s="698"/>
      <c r="K22" s="698"/>
      <c r="L22" s="698"/>
      <c r="M22" s="698"/>
      <c r="N22" s="698"/>
      <c r="O22" s="698"/>
      <c r="P22" s="131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165"/>
      <c r="B24" s="760"/>
      <c r="C24" s="760"/>
      <c r="D24" s="759"/>
      <c r="E24" s="744" t="s">
        <v>20</v>
      </c>
      <c r="F24" s="744"/>
      <c r="G24" s="744"/>
      <c r="H24" s="744"/>
      <c r="I24" s="744"/>
      <c r="J24" s="744"/>
      <c r="K24" s="744"/>
      <c r="L24" s="744"/>
      <c r="M24" s="760"/>
      <c r="N24" s="760"/>
      <c r="O24" s="760"/>
      <c r="P24" s="762"/>
    </row>
    <row r="25" spans="1:47" ht="12.75" customHeight="1" x14ac:dyDescent="0.2">
      <c r="A25" s="154"/>
      <c r="B25" s="153" t="s">
        <v>21</v>
      </c>
      <c r="C25" s="743"/>
      <c r="D25" s="743"/>
      <c r="E25" s="743"/>
      <c r="F25" s="743"/>
      <c r="G25" s="743"/>
      <c r="H25" s="743"/>
      <c r="I25" s="743"/>
      <c r="J25" s="743"/>
      <c r="K25" s="743"/>
      <c r="L25" s="743"/>
      <c r="M25" s="743"/>
      <c r="N25" s="743"/>
      <c r="O25" s="760"/>
      <c r="P25" s="762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550">
        <v>1</v>
      </c>
      <c r="B28" s="7724">
        <v>0</v>
      </c>
      <c r="C28" s="10551">
        <v>0.15</v>
      </c>
      <c r="D28" s="10558">
        <v>16000</v>
      </c>
      <c r="E28" s="696">
        <f t="shared" ref="E28:E59" si="0">D28*(100-2.38)/100</f>
        <v>15619.2</v>
      </c>
      <c r="F28" s="10553">
        <v>33</v>
      </c>
      <c r="G28" s="10554">
        <v>8</v>
      </c>
      <c r="H28" s="10554">
        <v>8.15</v>
      </c>
      <c r="I28" s="10558">
        <v>16000</v>
      </c>
      <c r="J28" s="696">
        <f t="shared" ref="J28:J59" si="1">I28*(100-2.38)/100</f>
        <v>15619.2</v>
      </c>
      <c r="K28" s="10553">
        <v>65</v>
      </c>
      <c r="L28" s="10554">
        <v>16</v>
      </c>
      <c r="M28" s="10554">
        <v>16.149999999999999</v>
      </c>
      <c r="N28" s="10558">
        <v>16000</v>
      </c>
      <c r="O28" s="696">
        <f t="shared" ref="O28:O59" si="2">N28*(100-2.38)/100</f>
        <v>15619.2</v>
      </c>
      <c r="P28" s="695"/>
    </row>
    <row r="29" spans="1:47" ht="12.75" customHeight="1" x14ac:dyDescent="0.2">
      <c r="A29" s="10535">
        <v>2</v>
      </c>
      <c r="B29" s="10535">
        <v>0.15</v>
      </c>
      <c r="C29" s="737">
        <v>0.3</v>
      </c>
      <c r="D29" s="10538">
        <v>16000</v>
      </c>
      <c r="E29" s="736">
        <f t="shared" si="0"/>
        <v>15619.2</v>
      </c>
      <c r="F29" s="10540">
        <v>34</v>
      </c>
      <c r="G29" s="10536">
        <v>8.15</v>
      </c>
      <c r="H29" s="10536">
        <v>8.3000000000000007</v>
      </c>
      <c r="I29" s="10538">
        <v>16000</v>
      </c>
      <c r="J29" s="736">
        <f t="shared" si="1"/>
        <v>15619.2</v>
      </c>
      <c r="K29" s="10540">
        <v>66</v>
      </c>
      <c r="L29" s="10536">
        <v>16.149999999999999</v>
      </c>
      <c r="M29" s="10536">
        <v>16.3</v>
      </c>
      <c r="N29" s="10538">
        <v>16000</v>
      </c>
      <c r="O29" s="736">
        <f t="shared" si="2"/>
        <v>15619.2</v>
      </c>
      <c r="P29" s="762"/>
    </row>
    <row r="30" spans="1:47" ht="12.75" customHeight="1" x14ac:dyDescent="0.2">
      <c r="A30" s="10550">
        <v>3</v>
      </c>
      <c r="B30" s="10496">
        <v>0.3</v>
      </c>
      <c r="C30" s="10551">
        <v>0.45</v>
      </c>
      <c r="D30" s="10558">
        <v>16000</v>
      </c>
      <c r="E30" s="694">
        <f t="shared" si="0"/>
        <v>15619.2</v>
      </c>
      <c r="F30" s="10553">
        <v>35</v>
      </c>
      <c r="G30" s="10554">
        <v>8.3000000000000007</v>
      </c>
      <c r="H30" s="10554">
        <v>8.4499999999999993</v>
      </c>
      <c r="I30" s="10558">
        <v>16000</v>
      </c>
      <c r="J30" s="694">
        <f t="shared" si="1"/>
        <v>15619.2</v>
      </c>
      <c r="K30" s="10553">
        <v>67</v>
      </c>
      <c r="L30" s="10554">
        <v>16.3</v>
      </c>
      <c r="M30" s="10554">
        <v>16.45</v>
      </c>
      <c r="N30" s="10558">
        <v>16000</v>
      </c>
      <c r="O30" s="694">
        <f t="shared" si="2"/>
        <v>15619.2</v>
      </c>
      <c r="P30" s="693"/>
      <c r="V30" s="692"/>
    </row>
    <row r="31" spans="1:47" ht="12.75" customHeight="1" x14ac:dyDescent="0.2">
      <c r="A31" s="10550">
        <v>4</v>
      </c>
      <c r="B31" s="10550">
        <v>0.45</v>
      </c>
      <c r="C31" s="10554">
        <v>1</v>
      </c>
      <c r="D31" s="10558">
        <v>16000</v>
      </c>
      <c r="E31" s="130">
        <f t="shared" si="0"/>
        <v>15619.2</v>
      </c>
      <c r="F31" s="10553">
        <v>36</v>
      </c>
      <c r="G31" s="10554">
        <v>8.4499999999999993</v>
      </c>
      <c r="H31" s="10554">
        <v>9</v>
      </c>
      <c r="I31" s="10558">
        <v>16000</v>
      </c>
      <c r="J31" s="130">
        <f t="shared" si="1"/>
        <v>15619.2</v>
      </c>
      <c r="K31" s="10553">
        <v>68</v>
      </c>
      <c r="L31" s="10554">
        <v>16.45</v>
      </c>
      <c r="M31" s="10554">
        <v>17</v>
      </c>
      <c r="N31" s="10558">
        <v>16000</v>
      </c>
      <c r="O31" s="130">
        <f t="shared" si="2"/>
        <v>15619.2</v>
      </c>
      <c r="P31" s="129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15619.2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15619.2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15619.2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10550">
        <v>10</v>
      </c>
      <c r="B37" s="10550">
        <v>2.15</v>
      </c>
      <c r="C37" s="10554">
        <v>2.2999999999999998</v>
      </c>
      <c r="D37" s="10558">
        <v>16000</v>
      </c>
      <c r="E37" s="128">
        <f t="shared" si="0"/>
        <v>15619.2</v>
      </c>
      <c r="F37" s="10553">
        <v>42</v>
      </c>
      <c r="G37" s="10554">
        <v>10.15</v>
      </c>
      <c r="H37" s="10552">
        <v>10.3</v>
      </c>
      <c r="I37" s="10558">
        <v>16000</v>
      </c>
      <c r="J37" s="128">
        <f t="shared" si="1"/>
        <v>15619.2</v>
      </c>
      <c r="K37" s="10553">
        <v>74</v>
      </c>
      <c r="L37" s="10552">
        <v>18.149999999999999</v>
      </c>
      <c r="M37" s="10554">
        <v>18.3</v>
      </c>
      <c r="N37" s="10558">
        <v>16000</v>
      </c>
      <c r="O37" s="128">
        <f t="shared" si="2"/>
        <v>15619.2</v>
      </c>
      <c r="P37" s="127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15619.2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15619.2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15619.2</v>
      </c>
      <c r="P42" s="762"/>
    </row>
    <row r="43" spans="1:16" x14ac:dyDescent="0.2">
      <c r="A43" s="10535">
        <v>16</v>
      </c>
      <c r="B43" s="10535">
        <v>3.45</v>
      </c>
      <c r="C43" s="10541">
        <v>4</v>
      </c>
      <c r="D43" s="10538">
        <v>16000</v>
      </c>
      <c r="E43" s="736">
        <f t="shared" si="0"/>
        <v>15619.2</v>
      </c>
      <c r="F43" s="10540">
        <v>48</v>
      </c>
      <c r="G43" s="10536">
        <v>11.45</v>
      </c>
      <c r="H43" s="10541">
        <v>12</v>
      </c>
      <c r="I43" s="10538">
        <v>16000</v>
      </c>
      <c r="J43" s="736">
        <f t="shared" si="1"/>
        <v>15619.2</v>
      </c>
      <c r="K43" s="10540">
        <v>80</v>
      </c>
      <c r="L43" s="10541">
        <v>19.45</v>
      </c>
      <c r="M43" s="10541">
        <v>20</v>
      </c>
      <c r="N43" s="10538">
        <v>16000</v>
      </c>
      <c r="O43" s="736">
        <f t="shared" si="2"/>
        <v>15619.2</v>
      </c>
      <c r="P43" s="762"/>
    </row>
    <row r="44" spans="1:16" x14ac:dyDescent="0.2">
      <c r="A44" s="10535">
        <v>17</v>
      </c>
      <c r="B44" s="737">
        <v>4</v>
      </c>
      <c r="C44" s="10537">
        <v>4.1500000000000004</v>
      </c>
      <c r="D44" s="10538">
        <v>16000</v>
      </c>
      <c r="E44" s="736">
        <f t="shared" si="0"/>
        <v>15619.2</v>
      </c>
      <c r="F44" s="10540">
        <v>49</v>
      </c>
      <c r="G44" s="10536">
        <v>12</v>
      </c>
      <c r="H44" s="10541">
        <v>12.15</v>
      </c>
      <c r="I44" s="10538">
        <v>16000</v>
      </c>
      <c r="J44" s="736">
        <f t="shared" si="1"/>
        <v>15619.2</v>
      </c>
      <c r="K44" s="10540">
        <v>81</v>
      </c>
      <c r="L44" s="10541">
        <v>20</v>
      </c>
      <c r="M44" s="10536">
        <v>20.149999999999999</v>
      </c>
      <c r="N44" s="10538">
        <v>16000</v>
      </c>
      <c r="O44" s="736">
        <f t="shared" si="2"/>
        <v>15619.2</v>
      </c>
      <c r="P44" s="762"/>
    </row>
    <row r="45" spans="1:16" x14ac:dyDescent="0.2">
      <c r="A45" s="10535">
        <v>18</v>
      </c>
      <c r="B45" s="10535">
        <v>4.1500000000000004</v>
      </c>
      <c r="C45" s="10541">
        <v>4.3</v>
      </c>
      <c r="D45" s="10538">
        <v>16000</v>
      </c>
      <c r="E45" s="736">
        <f t="shared" si="0"/>
        <v>15619.2</v>
      </c>
      <c r="F45" s="10540">
        <v>50</v>
      </c>
      <c r="G45" s="10536">
        <v>12.15</v>
      </c>
      <c r="H45" s="10541">
        <v>12.3</v>
      </c>
      <c r="I45" s="10538">
        <v>16000</v>
      </c>
      <c r="J45" s="736">
        <f t="shared" si="1"/>
        <v>15619.2</v>
      </c>
      <c r="K45" s="10540">
        <v>82</v>
      </c>
      <c r="L45" s="10541">
        <v>20.149999999999999</v>
      </c>
      <c r="M45" s="10536">
        <v>20.3</v>
      </c>
      <c r="N45" s="10538">
        <v>16000</v>
      </c>
      <c r="O45" s="736">
        <f t="shared" si="2"/>
        <v>15619.2</v>
      </c>
      <c r="P45" s="762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10550">
        <v>22</v>
      </c>
      <c r="B49" s="10551">
        <v>5.15</v>
      </c>
      <c r="C49" s="10552">
        <v>5.3</v>
      </c>
      <c r="D49" s="10558">
        <v>16000</v>
      </c>
      <c r="E49" s="691">
        <f t="shared" si="0"/>
        <v>15619.2</v>
      </c>
      <c r="F49" s="10553">
        <v>54</v>
      </c>
      <c r="G49" s="10554">
        <v>13.15</v>
      </c>
      <c r="H49" s="10552">
        <v>13.3</v>
      </c>
      <c r="I49" s="10558">
        <v>16000</v>
      </c>
      <c r="J49" s="691">
        <f t="shared" si="1"/>
        <v>15619.2</v>
      </c>
      <c r="K49" s="10553">
        <v>86</v>
      </c>
      <c r="L49" s="10552">
        <v>21.15</v>
      </c>
      <c r="M49" s="10554">
        <v>21.3</v>
      </c>
      <c r="N49" s="10558">
        <v>16000</v>
      </c>
      <c r="O49" s="691">
        <f t="shared" si="2"/>
        <v>15619.2</v>
      </c>
      <c r="P49" s="690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10550">
        <v>25</v>
      </c>
      <c r="B52" s="10554">
        <v>6</v>
      </c>
      <c r="C52" s="10549">
        <v>6.15</v>
      </c>
      <c r="D52" s="10558">
        <v>16000</v>
      </c>
      <c r="E52" s="126">
        <f t="shared" si="0"/>
        <v>15619.2</v>
      </c>
      <c r="F52" s="10553">
        <v>57</v>
      </c>
      <c r="G52" s="10554">
        <v>14</v>
      </c>
      <c r="H52" s="10552">
        <v>14.15</v>
      </c>
      <c r="I52" s="10558">
        <v>16000</v>
      </c>
      <c r="J52" s="126">
        <f t="shared" si="1"/>
        <v>15619.2</v>
      </c>
      <c r="K52" s="10553">
        <v>89</v>
      </c>
      <c r="L52" s="10552">
        <v>22</v>
      </c>
      <c r="M52" s="10554">
        <v>22.15</v>
      </c>
      <c r="N52" s="10558">
        <v>16000</v>
      </c>
      <c r="O52" s="126">
        <f t="shared" si="2"/>
        <v>15619.2</v>
      </c>
      <c r="P52" s="125"/>
    </row>
    <row r="53" spans="1:16" x14ac:dyDescent="0.2">
      <c r="A53" s="10550">
        <v>26</v>
      </c>
      <c r="B53" s="10551">
        <v>6.15</v>
      </c>
      <c r="C53" s="10552">
        <v>6.3</v>
      </c>
      <c r="D53" s="10558">
        <v>16000</v>
      </c>
      <c r="E53" s="689">
        <f t="shared" si="0"/>
        <v>15619.2</v>
      </c>
      <c r="F53" s="10553">
        <v>58</v>
      </c>
      <c r="G53" s="10554">
        <v>14.15</v>
      </c>
      <c r="H53" s="10552">
        <v>14.3</v>
      </c>
      <c r="I53" s="10558">
        <v>16000</v>
      </c>
      <c r="J53" s="689">
        <f t="shared" si="1"/>
        <v>15619.2</v>
      </c>
      <c r="K53" s="10553">
        <v>90</v>
      </c>
      <c r="L53" s="10552">
        <v>22.15</v>
      </c>
      <c r="M53" s="10554">
        <v>22.3</v>
      </c>
      <c r="N53" s="10558">
        <v>16000</v>
      </c>
      <c r="O53" s="689">
        <f t="shared" si="2"/>
        <v>15619.2</v>
      </c>
      <c r="P53" s="124"/>
    </row>
    <row r="54" spans="1:16" x14ac:dyDescent="0.2">
      <c r="A54" s="10550">
        <v>27</v>
      </c>
      <c r="B54" s="10554">
        <v>6.3</v>
      </c>
      <c r="C54" s="10549">
        <v>6.45</v>
      </c>
      <c r="D54" s="10558">
        <v>16000</v>
      </c>
      <c r="E54" s="123">
        <f t="shared" si="0"/>
        <v>15619.2</v>
      </c>
      <c r="F54" s="10553">
        <v>59</v>
      </c>
      <c r="G54" s="10554">
        <v>14.3</v>
      </c>
      <c r="H54" s="10552">
        <v>14.45</v>
      </c>
      <c r="I54" s="10558">
        <v>16000</v>
      </c>
      <c r="J54" s="123">
        <f t="shared" si="1"/>
        <v>15619.2</v>
      </c>
      <c r="K54" s="10553">
        <v>91</v>
      </c>
      <c r="L54" s="10552">
        <v>22.3</v>
      </c>
      <c r="M54" s="10554">
        <v>22.45</v>
      </c>
      <c r="N54" s="10558">
        <v>16000</v>
      </c>
      <c r="O54" s="123">
        <f t="shared" si="2"/>
        <v>15619.2</v>
      </c>
      <c r="P54" s="122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10550">
        <v>30</v>
      </c>
      <c r="B57" s="10551">
        <v>7.15</v>
      </c>
      <c r="C57" s="10552">
        <v>7.3</v>
      </c>
      <c r="D57" s="10558">
        <v>16000</v>
      </c>
      <c r="E57" s="688">
        <f t="shared" si="0"/>
        <v>15619.2</v>
      </c>
      <c r="F57" s="10553">
        <v>62</v>
      </c>
      <c r="G57" s="10554">
        <v>15.15</v>
      </c>
      <c r="H57" s="10554">
        <v>15.3</v>
      </c>
      <c r="I57" s="10558">
        <v>16000</v>
      </c>
      <c r="J57" s="688">
        <f t="shared" si="1"/>
        <v>15619.2</v>
      </c>
      <c r="K57" s="10553">
        <v>94</v>
      </c>
      <c r="L57" s="10554">
        <v>23.15</v>
      </c>
      <c r="M57" s="10554">
        <v>23.3</v>
      </c>
      <c r="N57" s="10558">
        <v>16000</v>
      </c>
      <c r="O57" s="688">
        <f t="shared" si="2"/>
        <v>15619.2</v>
      </c>
      <c r="P57" s="121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128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687"/>
      <c r="B66" s="686"/>
      <c r="C66" s="686"/>
      <c r="D66" s="120"/>
      <c r="E66" s="686"/>
      <c r="F66" s="686"/>
      <c r="G66" s="686"/>
      <c r="H66" s="686"/>
      <c r="I66" s="120"/>
      <c r="J66" s="10556"/>
      <c r="K66" s="686"/>
      <c r="L66" s="686"/>
      <c r="M66" s="686"/>
      <c r="N66" s="686"/>
      <c r="O66" s="686"/>
      <c r="P66" s="119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685"/>
      <c r="B68" s="684"/>
      <c r="C68" s="684"/>
      <c r="D68" s="684"/>
      <c r="E68" s="684"/>
      <c r="F68" s="684"/>
      <c r="G68" s="684"/>
      <c r="H68" s="684"/>
      <c r="I68" s="684"/>
      <c r="J68" s="684"/>
      <c r="K68" s="684"/>
      <c r="L68" s="118"/>
      <c r="M68" s="118"/>
      <c r="N68" s="118"/>
      <c r="O68" s="118"/>
      <c r="P68" s="117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683"/>
      <c r="B71" s="682"/>
      <c r="C71" s="682"/>
      <c r="D71" s="681"/>
      <c r="E71" s="680"/>
      <c r="F71" s="682"/>
      <c r="G71" s="682"/>
      <c r="H71" s="680"/>
      <c r="I71" s="681"/>
      <c r="J71" s="682"/>
      <c r="K71" s="682"/>
      <c r="L71" s="682"/>
      <c r="M71" s="682"/>
      <c r="N71" s="682"/>
      <c r="O71" s="682"/>
      <c r="P71" s="679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116"/>
      <c r="B73" s="678"/>
      <c r="C73" s="678"/>
      <c r="D73" s="677"/>
      <c r="E73" s="676"/>
      <c r="F73" s="678"/>
      <c r="G73" s="678"/>
      <c r="H73" s="676"/>
      <c r="I73" s="677"/>
      <c r="J73" s="678"/>
      <c r="K73" s="678"/>
      <c r="L73" s="678"/>
      <c r="M73" s="678" t="s">
        <v>30</v>
      </c>
      <c r="N73" s="678"/>
      <c r="O73" s="678"/>
      <c r="P73" s="675"/>
    </row>
    <row r="74" spans="1:16" ht="15.75" x14ac:dyDescent="0.25">
      <c r="E74" s="115"/>
      <c r="H74" s="115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707"/>
      <c r="H80" s="707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674"/>
      <c r="H84" s="674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707"/>
      <c r="H89" s="707"/>
    </row>
    <row r="90" spans="5:13" ht="15.75" x14ac:dyDescent="0.25">
      <c r="E90" s="707"/>
      <c r="H90" s="707"/>
    </row>
    <row r="91" spans="5:13" ht="15.75" x14ac:dyDescent="0.25">
      <c r="E91" s="673"/>
      <c r="H91" s="673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114"/>
      <c r="H94" s="114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672"/>
      <c r="H97" s="672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558"/>
    </row>
    <row r="126" spans="4:4" x14ac:dyDescent="0.2">
      <c r="D126" s="10538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129</v>
      </c>
      <c r="B4" s="4405"/>
      <c r="C4" s="4405"/>
      <c r="D4" s="4405"/>
      <c r="E4" s="4405"/>
      <c r="F4" s="4405"/>
      <c r="G4" s="4405"/>
      <c r="H4" s="4405"/>
      <c r="I4" s="4405"/>
      <c r="J4" s="671"/>
      <c r="K4" s="113"/>
      <c r="L4" s="113"/>
      <c r="M4" s="113"/>
      <c r="N4" s="113"/>
      <c r="O4" s="113"/>
      <c r="P4" s="670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436" t="s">
        <v>6</v>
      </c>
      <c r="B10" s="669"/>
      <c r="C10" s="669"/>
      <c r="D10" s="112"/>
      <c r="E10" s="669"/>
      <c r="F10" s="669"/>
      <c r="G10" s="669"/>
      <c r="H10" s="669"/>
      <c r="I10" s="112"/>
      <c r="J10" s="669"/>
      <c r="K10" s="669"/>
      <c r="L10" s="669"/>
      <c r="M10" s="669"/>
      <c r="N10" s="669"/>
      <c r="O10" s="669"/>
      <c r="P10" s="668"/>
    </row>
    <row r="11" spans="1:16" ht="12.75" customHeight="1" x14ac:dyDescent="0.2">
      <c r="A11" s="10436"/>
      <c r="B11" s="111"/>
      <c r="C11" s="111"/>
      <c r="D11" s="667"/>
      <c r="E11" s="111"/>
      <c r="F11" s="111"/>
      <c r="G11" s="4436"/>
      <c r="H11" s="111"/>
      <c r="I11" s="667"/>
      <c r="J11" s="111"/>
      <c r="K11" s="111"/>
      <c r="L11" s="111"/>
      <c r="M11" s="111"/>
      <c r="N11" s="111"/>
      <c r="O11" s="111"/>
      <c r="P11" s="666"/>
    </row>
    <row r="12" spans="1:16" ht="12.75" customHeight="1" x14ac:dyDescent="0.2">
      <c r="A12" s="761" t="s">
        <v>130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131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761" t="s">
        <v>10</v>
      </c>
      <c r="B14" s="760"/>
      <c r="C14" s="760"/>
      <c r="D14" s="759"/>
      <c r="E14" s="760"/>
      <c r="F14" s="760"/>
      <c r="G14" s="760"/>
      <c r="H14" s="760"/>
      <c r="I14" s="759"/>
      <c r="J14" s="760"/>
      <c r="K14" s="760"/>
      <c r="L14" s="760"/>
      <c r="M14" s="760"/>
      <c r="N14" s="752"/>
      <c r="O14" s="166"/>
      <c r="P14" s="762"/>
    </row>
    <row r="15" spans="1:16" ht="12.75" customHeight="1" x14ac:dyDescent="0.2">
      <c r="A15" s="165"/>
      <c r="B15" s="760"/>
      <c r="C15" s="760"/>
      <c r="D15" s="759"/>
      <c r="E15" s="760"/>
      <c r="F15" s="760"/>
      <c r="G15" s="760"/>
      <c r="H15" s="760"/>
      <c r="I15" s="759"/>
      <c r="J15" s="760"/>
      <c r="K15" s="760"/>
      <c r="L15" s="760"/>
      <c r="M15" s="760"/>
      <c r="N15" s="164" t="s">
        <v>11</v>
      </c>
      <c r="O15" s="163" t="s">
        <v>12</v>
      </c>
      <c r="P15" s="762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65"/>
      <c r="B18" s="760"/>
      <c r="C18" s="760"/>
      <c r="D18" s="759"/>
      <c r="E18" s="760"/>
      <c r="F18" s="760"/>
      <c r="G18" s="760"/>
      <c r="H18" s="760"/>
      <c r="I18" s="759"/>
      <c r="J18" s="760"/>
      <c r="K18" s="760"/>
      <c r="L18" s="760"/>
      <c r="M18" s="760"/>
      <c r="N18" s="750"/>
      <c r="O18" s="162"/>
      <c r="P18" s="762" t="s">
        <v>8</v>
      </c>
    </row>
    <row r="19" spans="1:47" ht="12.75" customHeight="1" x14ac:dyDescent="0.2">
      <c r="A19" s="665"/>
      <c r="B19" s="664"/>
      <c r="C19" s="664"/>
      <c r="D19" s="110"/>
      <c r="E19" s="664"/>
      <c r="F19" s="664"/>
      <c r="G19" s="664"/>
      <c r="H19" s="664"/>
      <c r="I19" s="110"/>
      <c r="J19" s="664"/>
      <c r="K19" s="10557"/>
      <c r="L19" s="664" t="s">
        <v>17</v>
      </c>
      <c r="M19" s="664"/>
      <c r="N19" s="663"/>
      <c r="O19" s="662"/>
      <c r="P19" s="661"/>
      <c r="AU19" s="10558"/>
    </row>
    <row r="20" spans="1:47" ht="12.75" customHeight="1" x14ac:dyDescent="0.2">
      <c r="A20" s="109"/>
      <c r="B20" s="660"/>
      <c r="C20" s="660"/>
      <c r="D20" s="659"/>
      <c r="E20" s="660"/>
      <c r="F20" s="660"/>
      <c r="G20" s="660"/>
      <c r="H20" s="660"/>
      <c r="I20" s="659"/>
      <c r="J20" s="660"/>
      <c r="K20" s="660"/>
      <c r="L20" s="660"/>
      <c r="M20" s="660"/>
      <c r="N20" s="658"/>
      <c r="O20" s="657"/>
      <c r="P20" s="656"/>
    </row>
    <row r="21" spans="1:47" ht="12.75" customHeight="1" x14ac:dyDescent="0.2">
      <c r="A21" s="10436"/>
      <c r="B21" s="108"/>
      <c r="C21" s="10410"/>
      <c r="D21" s="10410"/>
      <c r="E21" s="108"/>
      <c r="F21" s="108"/>
      <c r="G21" s="108"/>
      <c r="H21" s="108" t="s">
        <v>8</v>
      </c>
      <c r="I21" s="107"/>
      <c r="J21" s="108"/>
      <c r="K21" s="108"/>
      <c r="L21" s="108"/>
      <c r="M21" s="108"/>
      <c r="N21" s="655"/>
      <c r="O21" s="106"/>
      <c r="P21" s="654"/>
    </row>
    <row r="22" spans="1:47" ht="12.75" customHeight="1" x14ac:dyDescent="0.2">
      <c r="A22" s="653"/>
      <c r="B22" s="105"/>
      <c r="C22" s="105"/>
      <c r="D22" s="652"/>
      <c r="E22" s="105"/>
      <c r="F22" s="105"/>
      <c r="G22" s="105"/>
      <c r="H22" s="105"/>
      <c r="I22" s="652"/>
      <c r="J22" s="105"/>
      <c r="K22" s="105"/>
      <c r="L22" s="105"/>
      <c r="M22" s="105"/>
      <c r="N22" s="105"/>
      <c r="O22" s="105"/>
      <c r="P22" s="104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165"/>
      <c r="B24" s="760"/>
      <c r="C24" s="760"/>
      <c r="D24" s="759"/>
      <c r="E24" s="744" t="s">
        <v>20</v>
      </c>
      <c r="F24" s="744"/>
      <c r="G24" s="744"/>
      <c r="H24" s="744"/>
      <c r="I24" s="744"/>
      <c r="J24" s="744"/>
      <c r="K24" s="744"/>
      <c r="L24" s="744"/>
      <c r="M24" s="760"/>
      <c r="N24" s="760"/>
      <c r="O24" s="760"/>
      <c r="P24" s="762"/>
    </row>
    <row r="25" spans="1:47" ht="12.75" customHeight="1" x14ac:dyDescent="0.2">
      <c r="A25" s="154"/>
      <c r="B25" s="153" t="s">
        <v>21</v>
      </c>
      <c r="C25" s="743"/>
      <c r="D25" s="743"/>
      <c r="E25" s="743"/>
      <c r="F25" s="743"/>
      <c r="G25" s="743"/>
      <c r="H25" s="743"/>
      <c r="I25" s="743"/>
      <c r="J25" s="743"/>
      <c r="K25" s="743"/>
      <c r="L25" s="743"/>
      <c r="M25" s="743"/>
      <c r="N25" s="743"/>
      <c r="O25" s="760"/>
      <c r="P25" s="762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550">
        <v>1</v>
      </c>
      <c r="B28" s="7724">
        <v>0</v>
      </c>
      <c r="C28" s="10551">
        <v>0.15</v>
      </c>
      <c r="D28" s="10558">
        <v>16000</v>
      </c>
      <c r="E28" s="651">
        <f t="shared" ref="E28:E59" si="0">D28*(100-2.38)/100</f>
        <v>15619.2</v>
      </c>
      <c r="F28" s="10553">
        <v>33</v>
      </c>
      <c r="G28" s="10554">
        <v>8</v>
      </c>
      <c r="H28" s="10554">
        <v>8.15</v>
      </c>
      <c r="I28" s="10558">
        <v>16000</v>
      </c>
      <c r="J28" s="651">
        <f t="shared" ref="J28:J59" si="1">I28*(100-2.38)/100</f>
        <v>15619.2</v>
      </c>
      <c r="K28" s="10553">
        <v>65</v>
      </c>
      <c r="L28" s="10554">
        <v>16</v>
      </c>
      <c r="M28" s="10554">
        <v>16.149999999999999</v>
      </c>
      <c r="N28" s="10558">
        <v>16000</v>
      </c>
      <c r="O28" s="651">
        <f t="shared" ref="O28:O59" si="2">N28*(100-2.38)/100</f>
        <v>15619.2</v>
      </c>
      <c r="P28" s="650"/>
    </row>
    <row r="29" spans="1:47" ht="12.75" customHeight="1" x14ac:dyDescent="0.2">
      <c r="A29" s="10535">
        <v>2</v>
      </c>
      <c r="B29" s="10535">
        <v>0.15</v>
      </c>
      <c r="C29" s="737">
        <v>0.3</v>
      </c>
      <c r="D29" s="10538">
        <v>16000</v>
      </c>
      <c r="E29" s="736">
        <f t="shared" si="0"/>
        <v>15619.2</v>
      </c>
      <c r="F29" s="10540">
        <v>34</v>
      </c>
      <c r="G29" s="10536">
        <v>8.15</v>
      </c>
      <c r="H29" s="10536">
        <v>8.3000000000000007</v>
      </c>
      <c r="I29" s="10538">
        <v>16000</v>
      </c>
      <c r="J29" s="736">
        <f t="shared" si="1"/>
        <v>15619.2</v>
      </c>
      <c r="K29" s="10540">
        <v>66</v>
      </c>
      <c r="L29" s="10536">
        <v>16.149999999999999</v>
      </c>
      <c r="M29" s="10536">
        <v>16.3</v>
      </c>
      <c r="N29" s="10538">
        <v>16000</v>
      </c>
      <c r="O29" s="736">
        <f t="shared" si="2"/>
        <v>15619.2</v>
      </c>
      <c r="P29" s="762"/>
    </row>
    <row r="30" spans="1:47" ht="12.75" customHeight="1" x14ac:dyDescent="0.2">
      <c r="A30" s="10550">
        <v>3</v>
      </c>
      <c r="B30" s="10496">
        <v>0.3</v>
      </c>
      <c r="C30" s="10551">
        <v>0.45</v>
      </c>
      <c r="D30" s="10558">
        <v>16000</v>
      </c>
      <c r="E30" s="649">
        <f t="shared" si="0"/>
        <v>15619.2</v>
      </c>
      <c r="F30" s="10553">
        <v>35</v>
      </c>
      <c r="G30" s="10554">
        <v>8.3000000000000007</v>
      </c>
      <c r="H30" s="10554">
        <v>8.4499999999999993</v>
      </c>
      <c r="I30" s="10558">
        <v>16000</v>
      </c>
      <c r="J30" s="649">
        <f t="shared" si="1"/>
        <v>15619.2</v>
      </c>
      <c r="K30" s="10553">
        <v>67</v>
      </c>
      <c r="L30" s="10554">
        <v>16.3</v>
      </c>
      <c r="M30" s="10554">
        <v>16.45</v>
      </c>
      <c r="N30" s="10558">
        <v>16000</v>
      </c>
      <c r="O30" s="649">
        <f t="shared" si="2"/>
        <v>15619.2</v>
      </c>
      <c r="P30" s="103"/>
      <c r="V30" s="648"/>
    </row>
    <row r="31" spans="1:47" ht="12.75" customHeight="1" x14ac:dyDescent="0.2">
      <c r="A31" s="10550">
        <v>4</v>
      </c>
      <c r="B31" s="10550">
        <v>0.45</v>
      </c>
      <c r="C31" s="10554">
        <v>1</v>
      </c>
      <c r="D31" s="10558">
        <v>16000</v>
      </c>
      <c r="E31" s="647">
        <f t="shared" si="0"/>
        <v>15619.2</v>
      </c>
      <c r="F31" s="10553">
        <v>36</v>
      </c>
      <c r="G31" s="10554">
        <v>8.4499999999999993</v>
      </c>
      <c r="H31" s="10554">
        <v>9</v>
      </c>
      <c r="I31" s="10558">
        <v>16000</v>
      </c>
      <c r="J31" s="647">
        <f t="shared" si="1"/>
        <v>15619.2</v>
      </c>
      <c r="K31" s="10553">
        <v>68</v>
      </c>
      <c r="L31" s="10554">
        <v>16.45</v>
      </c>
      <c r="M31" s="10554">
        <v>17</v>
      </c>
      <c r="N31" s="10558">
        <v>16000</v>
      </c>
      <c r="O31" s="647">
        <f t="shared" si="2"/>
        <v>15619.2</v>
      </c>
      <c r="P31" s="102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50">
        <v>7</v>
      </c>
      <c r="B34" s="10496">
        <v>1.3</v>
      </c>
      <c r="C34" s="10551">
        <v>1.45</v>
      </c>
      <c r="D34" s="10558">
        <v>16000</v>
      </c>
      <c r="E34" s="101">
        <f t="shared" si="0"/>
        <v>15619.2</v>
      </c>
      <c r="F34" s="10553">
        <v>39</v>
      </c>
      <c r="G34" s="10554">
        <v>9.3000000000000007</v>
      </c>
      <c r="H34" s="10554">
        <v>9.4499999999999993</v>
      </c>
      <c r="I34" s="10558">
        <v>16000</v>
      </c>
      <c r="J34" s="101">
        <f t="shared" si="1"/>
        <v>15619.2</v>
      </c>
      <c r="K34" s="10553">
        <v>71</v>
      </c>
      <c r="L34" s="10554">
        <v>17.3</v>
      </c>
      <c r="M34" s="10554">
        <v>17.45</v>
      </c>
      <c r="N34" s="10558">
        <v>16000</v>
      </c>
      <c r="O34" s="101">
        <f t="shared" si="2"/>
        <v>15619.2</v>
      </c>
      <c r="P34" s="100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10550">
        <v>10</v>
      </c>
      <c r="B37" s="10550">
        <v>2.15</v>
      </c>
      <c r="C37" s="10554">
        <v>2.2999999999999998</v>
      </c>
      <c r="D37" s="10558">
        <v>16000</v>
      </c>
      <c r="E37" s="646">
        <f t="shared" si="0"/>
        <v>15619.2</v>
      </c>
      <c r="F37" s="10553">
        <v>42</v>
      </c>
      <c r="G37" s="10554">
        <v>10.15</v>
      </c>
      <c r="H37" s="10552">
        <v>10.3</v>
      </c>
      <c r="I37" s="10558">
        <v>16000</v>
      </c>
      <c r="J37" s="646">
        <f t="shared" si="1"/>
        <v>15619.2</v>
      </c>
      <c r="K37" s="10553">
        <v>74</v>
      </c>
      <c r="L37" s="10552">
        <v>18.149999999999999</v>
      </c>
      <c r="M37" s="10554">
        <v>18.3</v>
      </c>
      <c r="N37" s="10558">
        <v>16000</v>
      </c>
      <c r="O37" s="646">
        <f t="shared" si="2"/>
        <v>15619.2</v>
      </c>
      <c r="P37" s="645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50">
        <v>15</v>
      </c>
      <c r="B42" s="10496">
        <v>3.3</v>
      </c>
      <c r="C42" s="10549">
        <v>3.45</v>
      </c>
      <c r="D42" s="10558">
        <v>16000</v>
      </c>
      <c r="E42" s="99">
        <f t="shared" si="0"/>
        <v>15619.2</v>
      </c>
      <c r="F42" s="10553">
        <v>47</v>
      </c>
      <c r="G42" s="10554">
        <v>11.3</v>
      </c>
      <c r="H42" s="10552">
        <v>11.45</v>
      </c>
      <c r="I42" s="10558">
        <v>16000</v>
      </c>
      <c r="J42" s="99">
        <f t="shared" si="1"/>
        <v>15619.2</v>
      </c>
      <c r="K42" s="10553">
        <v>79</v>
      </c>
      <c r="L42" s="10552">
        <v>19.3</v>
      </c>
      <c r="M42" s="10554">
        <v>19.45</v>
      </c>
      <c r="N42" s="10558">
        <v>16000</v>
      </c>
      <c r="O42" s="99">
        <f t="shared" si="2"/>
        <v>15619.2</v>
      </c>
      <c r="P42" s="644"/>
    </row>
    <row r="43" spans="1:16" x14ac:dyDescent="0.2">
      <c r="A43" s="10535">
        <v>16</v>
      </c>
      <c r="B43" s="10535">
        <v>3.45</v>
      </c>
      <c r="C43" s="10541">
        <v>4</v>
      </c>
      <c r="D43" s="10538">
        <v>16000</v>
      </c>
      <c r="E43" s="736">
        <f t="shared" si="0"/>
        <v>15619.2</v>
      </c>
      <c r="F43" s="10540">
        <v>48</v>
      </c>
      <c r="G43" s="10536">
        <v>11.45</v>
      </c>
      <c r="H43" s="10541">
        <v>12</v>
      </c>
      <c r="I43" s="10538">
        <v>16000</v>
      </c>
      <c r="J43" s="736">
        <f t="shared" si="1"/>
        <v>15619.2</v>
      </c>
      <c r="K43" s="10540">
        <v>80</v>
      </c>
      <c r="L43" s="10541">
        <v>19.45</v>
      </c>
      <c r="M43" s="10541">
        <v>20</v>
      </c>
      <c r="N43" s="10538">
        <v>16000</v>
      </c>
      <c r="O43" s="736">
        <f t="shared" si="2"/>
        <v>15619.2</v>
      </c>
      <c r="P43" s="762"/>
    </row>
    <row r="44" spans="1:16" x14ac:dyDescent="0.2">
      <c r="A44" s="10535">
        <v>17</v>
      </c>
      <c r="B44" s="737">
        <v>4</v>
      </c>
      <c r="C44" s="10537">
        <v>4.1500000000000004</v>
      </c>
      <c r="D44" s="10538">
        <v>16000</v>
      </c>
      <c r="E44" s="736">
        <f t="shared" si="0"/>
        <v>15619.2</v>
      </c>
      <c r="F44" s="10540">
        <v>49</v>
      </c>
      <c r="G44" s="10536">
        <v>12</v>
      </c>
      <c r="H44" s="10541">
        <v>12.15</v>
      </c>
      <c r="I44" s="10538">
        <v>16000</v>
      </c>
      <c r="J44" s="736">
        <f t="shared" si="1"/>
        <v>15619.2</v>
      </c>
      <c r="K44" s="10540">
        <v>81</v>
      </c>
      <c r="L44" s="10541">
        <v>20</v>
      </c>
      <c r="M44" s="10536">
        <v>20.149999999999999</v>
      </c>
      <c r="N44" s="10538">
        <v>16000</v>
      </c>
      <c r="O44" s="736">
        <f t="shared" si="2"/>
        <v>15619.2</v>
      </c>
      <c r="P44" s="762"/>
    </row>
    <row r="45" spans="1:16" x14ac:dyDescent="0.2">
      <c r="A45" s="10535">
        <v>18</v>
      </c>
      <c r="B45" s="10535">
        <v>4.1500000000000004</v>
      </c>
      <c r="C45" s="10541">
        <v>4.3</v>
      </c>
      <c r="D45" s="10538">
        <v>16000</v>
      </c>
      <c r="E45" s="736">
        <f t="shared" si="0"/>
        <v>15619.2</v>
      </c>
      <c r="F45" s="10540">
        <v>50</v>
      </c>
      <c r="G45" s="10536">
        <v>12.15</v>
      </c>
      <c r="H45" s="10541">
        <v>12.3</v>
      </c>
      <c r="I45" s="10538">
        <v>16000</v>
      </c>
      <c r="J45" s="736">
        <f t="shared" si="1"/>
        <v>15619.2</v>
      </c>
      <c r="K45" s="10540">
        <v>82</v>
      </c>
      <c r="L45" s="10541">
        <v>20.149999999999999</v>
      </c>
      <c r="M45" s="10536">
        <v>20.3</v>
      </c>
      <c r="N45" s="10538">
        <v>16000</v>
      </c>
      <c r="O45" s="736">
        <f t="shared" si="2"/>
        <v>15619.2</v>
      </c>
      <c r="P45" s="762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10550">
        <v>22</v>
      </c>
      <c r="B49" s="10551">
        <v>5.15</v>
      </c>
      <c r="C49" s="10552">
        <v>5.3</v>
      </c>
      <c r="D49" s="10558">
        <v>16000</v>
      </c>
      <c r="E49" s="643">
        <f t="shared" si="0"/>
        <v>15619.2</v>
      </c>
      <c r="F49" s="10553">
        <v>54</v>
      </c>
      <c r="G49" s="10554">
        <v>13.15</v>
      </c>
      <c r="H49" s="10552">
        <v>13.3</v>
      </c>
      <c r="I49" s="10558">
        <v>16000</v>
      </c>
      <c r="J49" s="643">
        <f t="shared" si="1"/>
        <v>15619.2</v>
      </c>
      <c r="K49" s="10553">
        <v>86</v>
      </c>
      <c r="L49" s="10552">
        <v>21.15</v>
      </c>
      <c r="M49" s="10554">
        <v>21.3</v>
      </c>
      <c r="N49" s="10558">
        <v>16000</v>
      </c>
      <c r="O49" s="643">
        <f t="shared" si="2"/>
        <v>15619.2</v>
      </c>
      <c r="P49" s="642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10550">
        <v>25</v>
      </c>
      <c r="B52" s="10554">
        <v>6</v>
      </c>
      <c r="C52" s="10549">
        <v>6.15</v>
      </c>
      <c r="D52" s="10558">
        <v>16000</v>
      </c>
      <c r="E52" s="98">
        <f t="shared" si="0"/>
        <v>15619.2</v>
      </c>
      <c r="F52" s="10553">
        <v>57</v>
      </c>
      <c r="G52" s="10554">
        <v>14</v>
      </c>
      <c r="H52" s="10552">
        <v>14.15</v>
      </c>
      <c r="I52" s="10558">
        <v>16000</v>
      </c>
      <c r="J52" s="98">
        <f t="shared" si="1"/>
        <v>15619.2</v>
      </c>
      <c r="K52" s="10553">
        <v>89</v>
      </c>
      <c r="L52" s="10552">
        <v>22</v>
      </c>
      <c r="M52" s="10554">
        <v>22.15</v>
      </c>
      <c r="N52" s="10558">
        <v>16000</v>
      </c>
      <c r="O52" s="98">
        <f t="shared" si="2"/>
        <v>15619.2</v>
      </c>
      <c r="P52" s="97"/>
    </row>
    <row r="53" spans="1:16" x14ac:dyDescent="0.2">
      <c r="A53" s="10550">
        <v>26</v>
      </c>
      <c r="B53" s="10551">
        <v>6.15</v>
      </c>
      <c r="C53" s="10552">
        <v>6.3</v>
      </c>
      <c r="D53" s="10558">
        <v>16000</v>
      </c>
      <c r="E53" s="96">
        <f t="shared" si="0"/>
        <v>15619.2</v>
      </c>
      <c r="F53" s="10553">
        <v>58</v>
      </c>
      <c r="G53" s="10554">
        <v>14.15</v>
      </c>
      <c r="H53" s="10552">
        <v>14.3</v>
      </c>
      <c r="I53" s="10558">
        <v>16000</v>
      </c>
      <c r="J53" s="96">
        <f t="shared" si="1"/>
        <v>15619.2</v>
      </c>
      <c r="K53" s="10553">
        <v>90</v>
      </c>
      <c r="L53" s="10552">
        <v>22.15</v>
      </c>
      <c r="M53" s="10554">
        <v>22.3</v>
      </c>
      <c r="N53" s="10558">
        <v>16000</v>
      </c>
      <c r="O53" s="96">
        <f t="shared" si="2"/>
        <v>15619.2</v>
      </c>
      <c r="P53" s="641"/>
    </row>
    <row r="54" spans="1:16" x14ac:dyDescent="0.2">
      <c r="A54" s="10550">
        <v>27</v>
      </c>
      <c r="B54" s="10554">
        <v>6.3</v>
      </c>
      <c r="C54" s="10549">
        <v>6.45</v>
      </c>
      <c r="D54" s="10558">
        <v>16000</v>
      </c>
      <c r="E54" s="640">
        <f t="shared" si="0"/>
        <v>15619.2</v>
      </c>
      <c r="F54" s="10553">
        <v>59</v>
      </c>
      <c r="G54" s="10554">
        <v>14.3</v>
      </c>
      <c r="H54" s="10552">
        <v>14.45</v>
      </c>
      <c r="I54" s="10558">
        <v>16000</v>
      </c>
      <c r="J54" s="640">
        <f t="shared" si="1"/>
        <v>15619.2</v>
      </c>
      <c r="K54" s="10553">
        <v>91</v>
      </c>
      <c r="L54" s="10552">
        <v>22.3</v>
      </c>
      <c r="M54" s="10554">
        <v>22.45</v>
      </c>
      <c r="N54" s="10558">
        <v>16000</v>
      </c>
      <c r="O54" s="640">
        <f t="shared" si="2"/>
        <v>15619.2</v>
      </c>
      <c r="P54" s="639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10550">
        <v>30</v>
      </c>
      <c r="B57" s="10551">
        <v>7.15</v>
      </c>
      <c r="C57" s="10552">
        <v>7.3</v>
      </c>
      <c r="D57" s="10558">
        <v>16000</v>
      </c>
      <c r="E57" s="638">
        <f t="shared" si="0"/>
        <v>15619.2</v>
      </c>
      <c r="F57" s="10553">
        <v>62</v>
      </c>
      <c r="G57" s="10554">
        <v>15.15</v>
      </c>
      <c r="H57" s="10554">
        <v>15.3</v>
      </c>
      <c r="I57" s="10558">
        <v>16000</v>
      </c>
      <c r="J57" s="638">
        <f t="shared" si="1"/>
        <v>15619.2</v>
      </c>
      <c r="K57" s="10553">
        <v>94</v>
      </c>
      <c r="L57" s="10554">
        <v>23.15</v>
      </c>
      <c r="M57" s="10554">
        <v>23.3</v>
      </c>
      <c r="N57" s="10558">
        <v>16000</v>
      </c>
      <c r="O57" s="638">
        <f t="shared" si="2"/>
        <v>15619.2</v>
      </c>
      <c r="P57" s="637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132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95"/>
      <c r="B66" s="636"/>
      <c r="C66" s="636"/>
      <c r="D66" s="635"/>
      <c r="E66" s="636"/>
      <c r="F66" s="636"/>
      <c r="G66" s="636"/>
      <c r="H66" s="636"/>
      <c r="I66" s="635"/>
      <c r="J66" s="10556"/>
      <c r="K66" s="636"/>
      <c r="L66" s="636"/>
      <c r="M66" s="636"/>
      <c r="N66" s="636"/>
      <c r="O66" s="636"/>
      <c r="P66" s="634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633"/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94"/>
      <c r="M68" s="94"/>
      <c r="N68" s="94"/>
      <c r="O68" s="94"/>
      <c r="P68" s="93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92"/>
      <c r="B70" s="91"/>
      <c r="C70" s="91"/>
      <c r="D70" s="631"/>
      <c r="E70" s="630"/>
      <c r="F70" s="91"/>
      <c r="G70" s="91"/>
      <c r="H70" s="630"/>
      <c r="I70" s="631"/>
      <c r="J70" s="91"/>
      <c r="K70" s="91"/>
      <c r="L70" s="91"/>
      <c r="M70" s="91"/>
      <c r="N70" s="91"/>
      <c r="O70" s="91"/>
      <c r="P70" s="90"/>
    </row>
    <row r="71" spans="1:16" x14ac:dyDescent="0.2">
      <c r="A71" s="89"/>
      <c r="B71" s="629"/>
      <c r="C71" s="629"/>
      <c r="D71" s="88"/>
      <c r="E71" s="87"/>
      <c r="F71" s="629"/>
      <c r="G71" s="629"/>
      <c r="H71" s="87"/>
      <c r="I71" s="88"/>
      <c r="J71" s="629"/>
      <c r="K71" s="629"/>
      <c r="L71" s="629"/>
      <c r="M71" s="629"/>
      <c r="N71" s="629"/>
      <c r="O71" s="629"/>
      <c r="P71" s="86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628"/>
      <c r="B73" s="85"/>
      <c r="C73" s="85"/>
      <c r="D73" s="627"/>
      <c r="E73" s="626"/>
      <c r="F73" s="85"/>
      <c r="G73" s="85"/>
      <c r="H73" s="626"/>
      <c r="I73" s="627"/>
      <c r="J73" s="85"/>
      <c r="K73" s="85"/>
      <c r="L73" s="85"/>
      <c r="M73" s="85" t="s">
        <v>30</v>
      </c>
      <c r="N73" s="85"/>
      <c r="O73" s="85"/>
      <c r="P73" s="84"/>
    </row>
    <row r="74" spans="1:16" ht="15.75" x14ac:dyDescent="0.25">
      <c r="E74" s="83"/>
      <c r="H74" s="83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707"/>
      <c r="H80" s="707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625"/>
      <c r="H84" s="625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707"/>
      <c r="H89" s="707"/>
    </row>
    <row r="90" spans="5:13" ht="15.75" x14ac:dyDescent="0.25">
      <c r="E90" s="707"/>
      <c r="H90" s="707"/>
    </row>
    <row r="91" spans="5:13" ht="15.75" x14ac:dyDescent="0.25">
      <c r="E91" s="624"/>
      <c r="H91" s="624"/>
    </row>
    <row r="92" spans="5:13" ht="15.75" x14ac:dyDescent="0.25">
      <c r="E92" s="707"/>
      <c r="H92" s="707"/>
    </row>
    <row r="93" spans="5:13" ht="15.75" x14ac:dyDescent="0.25">
      <c r="E93" s="82"/>
      <c r="H93" s="82"/>
    </row>
    <row r="94" spans="5:13" ht="15.75" x14ac:dyDescent="0.25">
      <c r="E94" s="81"/>
      <c r="H94" s="81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623"/>
      <c r="H97" s="623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558"/>
    </row>
    <row r="126" spans="4:4" x14ac:dyDescent="0.2">
      <c r="D126" s="10558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133</v>
      </c>
      <c r="B4" s="4405"/>
      <c r="C4" s="4405"/>
      <c r="D4" s="4405"/>
      <c r="E4" s="4405"/>
      <c r="F4" s="4405"/>
      <c r="G4" s="4405"/>
      <c r="H4" s="4405"/>
      <c r="I4" s="4405"/>
      <c r="J4" s="622"/>
      <c r="K4" s="621"/>
      <c r="L4" s="621"/>
      <c r="M4" s="621"/>
      <c r="N4" s="621"/>
      <c r="O4" s="621"/>
      <c r="P4" s="620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10436" t="s">
        <v>5</v>
      </c>
      <c r="B9" s="619"/>
      <c r="C9" s="619"/>
      <c r="D9" s="80"/>
      <c r="E9" s="619"/>
      <c r="F9" s="619"/>
      <c r="G9" s="619"/>
      <c r="H9" s="619"/>
      <c r="I9" s="80"/>
      <c r="J9" s="619"/>
      <c r="K9" s="619"/>
      <c r="L9" s="619"/>
      <c r="M9" s="619"/>
      <c r="N9" s="619"/>
      <c r="O9" s="619"/>
      <c r="P9" s="618"/>
    </row>
    <row r="10" spans="1:16" ht="12.75" customHeight="1" x14ac:dyDescent="0.2">
      <c r="A10" s="10436" t="s">
        <v>6</v>
      </c>
      <c r="B10" s="617"/>
      <c r="C10" s="617"/>
      <c r="D10" s="616"/>
      <c r="E10" s="617"/>
      <c r="F10" s="617"/>
      <c r="G10" s="617"/>
      <c r="H10" s="617"/>
      <c r="I10" s="616"/>
      <c r="J10" s="617"/>
      <c r="K10" s="617"/>
      <c r="L10" s="617"/>
      <c r="M10" s="617"/>
      <c r="N10" s="617"/>
      <c r="O10" s="617"/>
      <c r="P10" s="615"/>
    </row>
    <row r="11" spans="1:16" ht="12.75" customHeight="1" x14ac:dyDescent="0.2">
      <c r="A11" s="10436"/>
      <c r="B11" s="79"/>
      <c r="C11" s="79"/>
      <c r="D11" s="614"/>
      <c r="E11" s="79"/>
      <c r="F11" s="79"/>
      <c r="G11" s="4436"/>
      <c r="H11" s="79"/>
      <c r="I11" s="614"/>
      <c r="J11" s="79"/>
      <c r="K11" s="79"/>
      <c r="L11" s="79"/>
      <c r="M11" s="79"/>
      <c r="N11" s="79"/>
      <c r="O11" s="79"/>
      <c r="P11" s="613"/>
    </row>
    <row r="12" spans="1:16" ht="12.75" customHeight="1" x14ac:dyDescent="0.2">
      <c r="A12" s="761" t="s">
        <v>134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135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761" t="s">
        <v>10</v>
      </c>
      <c r="B14" s="760"/>
      <c r="C14" s="760"/>
      <c r="D14" s="759"/>
      <c r="E14" s="760"/>
      <c r="F14" s="760"/>
      <c r="G14" s="760"/>
      <c r="H14" s="760"/>
      <c r="I14" s="759"/>
      <c r="J14" s="760"/>
      <c r="K14" s="760"/>
      <c r="L14" s="760"/>
      <c r="M14" s="760"/>
      <c r="N14" s="752"/>
      <c r="O14" s="166"/>
      <c r="P14" s="762"/>
    </row>
    <row r="15" spans="1:16" ht="12.75" customHeight="1" x14ac:dyDescent="0.2">
      <c r="A15" s="165"/>
      <c r="B15" s="760"/>
      <c r="C15" s="760"/>
      <c r="D15" s="759"/>
      <c r="E15" s="760"/>
      <c r="F15" s="760"/>
      <c r="G15" s="760"/>
      <c r="H15" s="760"/>
      <c r="I15" s="759"/>
      <c r="J15" s="760"/>
      <c r="K15" s="760"/>
      <c r="L15" s="760"/>
      <c r="M15" s="760"/>
      <c r="N15" s="164" t="s">
        <v>11</v>
      </c>
      <c r="O15" s="163" t="s">
        <v>12</v>
      </c>
      <c r="P15" s="762"/>
    </row>
    <row r="16" spans="1:16" ht="12.75" customHeight="1" x14ac:dyDescent="0.2">
      <c r="A16" s="78" t="s">
        <v>13</v>
      </c>
      <c r="B16" s="612"/>
      <c r="C16" s="612"/>
      <c r="D16" s="611"/>
      <c r="E16" s="612"/>
      <c r="F16" s="612"/>
      <c r="G16" s="612"/>
      <c r="H16" s="612"/>
      <c r="I16" s="611"/>
      <c r="J16" s="612"/>
      <c r="K16" s="612"/>
      <c r="L16" s="612"/>
      <c r="M16" s="612"/>
      <c r="N16" s="77"/>
      <c r="O16" s="610"/>
      <c r="P16" s="610"/>
    </row>
    <row r="17" spans="1:47" ht="12.75" customHeight="1" x14ac:dyDescent="0.2">
      <c r="A17" s="609" t="s">
        <v>14</v>
      </c>
      <c r="B17" s="76"/>
      <c r="C17" s="76"/>
      <c r="D17" s="608"/>
      <c r="E17" s="76"/>
      <c r="F17" s="76"/>
      <c r="G17" s="76"/>
      <c r="H17" s="76"/>
      <c r="I17" s="608"/>
      <c r="J17" s="76"/>
      <c r="K17" s="76"/>
      <c r="L17" s="76"/>
      <c r="M17" s="76"/>
      <c r="N17" s="10423" t="s">
        <v>15</v>
      </c>
      <c r="O17" s="10424" t="s">
        <v>16</v>
      </c>
      <c r="P17" s="75"/>
    </row>
    <row r="18" spans="1:47" ht="12.75" customHeight="1" x14ac:dyDescent="0.2">
      <c r="A18" s="165"/>
      <c r="B18" s="760"/>
      <c r="C18" s="760"/>
      <c r="D18" s="759"/>
      <c r="E18" s="760"/>
      <c r="F18" s="760"/>
      <c r="G18" s="760"/>
      <c r="H18" s="760"/>
      <c r="I18" s="759"/>
      <c r="J18" s="760"/>
      <c r="K18" s="760"/>
      <c r="L18" s="760"/>
      <c r="M18" s="760"/>
      <c r="N18" s="750"/>
      <c r="O18" s="162"/>
      <c r="P18" s="762" t="s">
        <v>8</v>
      </c>
    </row>
    <row r="19" spans="1:47" ht="12.75" customHeight="1" x14ac:dyDescent="0.2">
      <c r="A19" s="607"/>
      <c r="B19" s="606"/>
      <c r="C19" s="606"/>
      <c r="D19" s="605"/>
      <c r="E19" s="606"/>
      <c r="F19" s="606"/>
      <c r="G19" s="606"/>
      <c r="H19" s="606"/>
      <c r="I19" s="605"/>
      <c r="J19" s="606"/>
      <c r="K19" s="10557"/>
      <c r="L19" s="606" t="s">
        <v>17</v>
      </c>
      <c r="M19" s="606"/>
      <c r="N19" s="604"/>
      <c r="O19" s="74"/>
      <c r="P19" s="603"/>
      <c r="AU19" s="10558"/>
    </row>
    <row r="20" spans="1:47" ht="12.75" customHeight="1" x14ac:dyDescent="0.2">
      <c r="A20" s="165"/>
      <c r="B20" s="760"/>
      <c r="C20" s="760"/>
      <c r="D20" s="759"/>
      <c r="E20" s="760"/>
      <c r="F20" s="760"/>
      <c r="G20" s="760"/>
      <c r="H20" s="760"/>
      <c r="I20" s="759"/>
      <c r="J20" s="760"/>
      <c r="K20" s="760"/>
      <c r="L20" s="760"/>
      <c r="M20" s="760"/>
      <c r="N20" s="159"/>
      <c r="O20" s="158"/>
      <c r="P20" s="762"/>
    </row>
    <row r="21" spans="1:47" ht="12.75" customHeight="1" x14ac:dyDescent="0.2">
      <c r="A21" s="761"/>
      <c r="B21" s="760"/>
      <c r="C21" s="763"/>
      <c r="D21" s="763"/>
      <c r="E21" s="760"/>
      <c r="F21" s="760"/>
      <c r="G21" s="760"/>
      <c r="H21" s="760" t="s">
        <v>8</v>
      </c>
      <c r="I21" s="759"/>
      <c r="J21" s="760"/>
      <c r="K21" s="760"/>
      <c r="L21" s="760"/>
      <c r="M21" s="760"/>
      <c r="N21" s="748"/>
      <c r="O21" s="157"/>
      <c r="P21" s="762"/>
    </row>
    <row r="22" spans="1:47" ht="12.75" customHeight="1" x14ac:dyDescent="0.2">
      <c r="A22" s="602"/>
      <c r="B22" s="601"/>
      <c r="C22" s="601"/>
      <c r="D22" s="73"/>
      <c r="E22" s="601"/>
      <c r="F22" s="601"/>
      <c r="G22" s="601"/>
      <c r="H22" s="601"/>
      <c r="I22" s="73"/>
      <c r="J22" s="601"/>
      <c r="K22" s="601"/>
      <c r="L22" s="601"/>
      <c r="M22" s="601"/>
      <c r="N22" s="601"/>
      <c r="O22" s="601"/>
      <c r="P22" s="600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599"/>
      <c r="B24" s="598"/>
      <c r="C24" s="598"/>
      <c r="D24" s="597"/>
      <c r="E24" s="596" t="s">
        <v>20</v>
      </c>
      <c r="F24" s="596"/>
      <c r="G24" s="596"/>
      <c r="H24" s="596"/>
      <c r="I24" s="596"/>
      <c r="J24" s="596"/>
      <c r="K24" s="596"/>
      <c r="L24" s="596"/>
      <c r="M24" s="598"/>
      <c r="N24" s="598"/>
      <c r="O24" s="598"/>
      <c r="P24" s="72"/>
    </row>
    <row r="25" spans="1:47" ht="12.75" customHeight="1" x14ac:dyDescent="0.2">
      <c r="A25" s="9878"/>
      <c r="B25" s="9879" t="s">
        <v>21</v>
      </c>
      <c r="C25" s="9880"/>
      <c r="D25" s="9880"/>
      <c r="E25" s="9880"/>
      <c r="F25" s="9880"/>
      <c r="G25" s="9880"/>
      <c r="H25" s="9880"/>
      <c r="I25" s="9880"/>
      <c r="J25" s="9880"/>
      <c r="K25" s="9880"/>
      <c r="L25" s="9880"/>
      <c r="M25" s="9880"/>
      <c r="N25" s="9880"/>
      <c r="O25" s="71"/>
      <c r="P25" s="595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550">
        <v>1</v>
      </c>
      <c r="B28" s="7724">
        <v>0</v>
      </c>
      <c r="C28" s="10551">
        <v>0.15</v>
      </c>
      <c r="D28" s="10558">
        <v>16000</v>
      </c>
      <c r="E28" s="70">
        <f t="shared" ref="E28:E59" si="0">D28*(100-2.38)/100</f>
        <v>15619.2</v>
      </c>
      <c r="F28" s="10553">
        <v>33</v>
      </c>
      <c r="G28" s="10554">
        <v>8</v>
      </c>
      <c r="H28" s="10554">
        <v>8.15</v>
      </c>
      <c r="I28" s="10558">
        <v>16000</v>
      </c>
      <c r="J28" s="70">
        <f t="shared" ref="J28:J59" si="1">I28*(100-2.38)/100</f>
        <v>15619.2</v>
      </c>
      <c r="K28" s="10553">
        <v>65</v>
      </c>
      <c r="L28" s="10554">
        <v>16</v>
      </c>
      <c r="M28" s="10554">
        <v>16.149999999999999</v>
      </c>
      <c r="N28" s="10558">
        <v>16000</v>
      </c>
      <c r="O28" s="70">
        <f t="shared" ref="O28:O59" si="2">N28*(100-2.38)/100</f>
        <v>15619.2</v>
      </c>
      <c r="P28" s="594"/>
    </row>
    <row r="29" spans="1:47" ht="12.75" customHeight="1" x14ac:dyDescent="0.2">
      <c r="A29" s="10550">
        <v>2</v>
      </c>
      <c r="B29" s="10550">
        <v>0.15</v>
      </c>
      <c r="C29" s="10496">
        <v>0.3</v>
      </c>
      <c r="D29" s="10558">
        <v>16000</v>
      </c>
      <c r="E29" s="593">
        <f t="shared" si="0"/>
        <v>15619.2</v>
      </c>
      <c r="F29" s="10553">
        <v>34</v>
      </c>
      <c r="G29" s="10554">
        <v>8.15</v>
      </c>
      <c r="H29" s="10554">
        <v>8.3000000000000007</v>
      </c>
      <c r="I29" s="10558">
        <v>16000</v>
      </c>
      <c r="J29" s="593">
        <f t="shared" si="1"/>
        <v>15619.2</v>
      </c>
      <c r="K29" s="10553">
        <v>66</v>
      </c>
      <c r="L29" s="10554">
        <v>16.149999999999999</v>
      </c>
      <c r="M29" s="10554">
        <v>16.3</v>
      </c>
      <c r="N29" s="10558">
        <v>16000</v>
      </c>
      <c r="O29" s="593">
        <f t="shared" si="2"/>
        <v>15619.2</v>
      </c>
      <c r="P29" s="69"/>
    </row>
    <row r="30" spans="1:47" ht="12.75" customHeight="1" x14ac:dyDescent="0.2">
      <c r="A30" s="10550">
        <v>3</v>
      </c>
      <c r="B30" s="10496">
        <v>0.3</v>
      </c>
      <c r="C30" s="10551">
        <v>0.45</v>
      </c>
      <c r="D30" s="10558">
        <v>16000</v>
      </c>
      <c r="E30" s="592">
        <f t="shared" si="0"/>
        <v>15619.2</v>
      </c>
      <c r="F30" s="10553">
        <v>35</v>
      </c>
      <c r="G30" s="10554">
        <v>8.3000000000000007</v>
      </c>
      <c r="H30" s="10554">
        <v>8.4499999999999993</v>
      </c>
      <c r="I30" s="10558">
        <v>16000</v>
      </c>
      <c r="J30" s="592">
        <f t="shared" si="1"/>
        <v>15619.2</v>
      </c>
      <c r="K30" s="10553">
        <v>67</v>
      </c>
      <c r="L30" s="10554">
        <v>16.3</v>
      </c>
      <c r="M30" s="10554">
        <v>16.45</v>
      </c>
      <c r="N30" s="10558">
        <v>16000</v>
      </c>
      <c r="O30" s="592">
        <f t="shared" si="2"/>
        <v>15619.2</v>
      </c>
      <c r="P30" s="68"/>
      <c r="V30" s="591"/>
    </row>
    <row r="31" spans="1:47" ht="12.75" customHeight="1" x14ac:dyDescent="0.2">
      <c r="A31" s="10550">
        <v>4</v>
      </c>
      <c r="B31" s="10550">
        <v>0.45</v>
      </c>
      <c r="C31" s="10554">
        <v>1</v>
      </c>
      <c r="D31" s="10558">
        <v>16000</v>
      </c>
      <c r="E31" s="590">
        <f t="shared" si="0"/>
        <v>15619.2</v>
      </c>
      <c r="F31" s="10553">
        <v>36</v>
      </c>
      <c r="G31" s="10554">
        <v>8.4499999999999993</v>
      </c>
      <c r="H31" s="10554">
        <v>9</v>
      </c>
      <c r="I31" s="10558">
        <v>16000</v>
      </c>
      <c r="J31" s="590">
        <f t="shared" si="1"/>
        <v>15619.2</v>
      </c>
      <c r="K31" s="10553">
        <v>68</v>
      </c>
      <c r="L31" s="10554">
        <v>16.45</v>
      </c>
      <c r="M31" s="10554">
        <v>17</v>
      </c>
      <c r="N31" s="10558">
        <v>16000</v>
      </c>
      <c r="O31" s="590">
        <f t="shared" si="2"/>
        <v>15619.2</v>
      </c>
      <c r="P31" s="589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15619.2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15619.2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15619.2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10550">
        <v>10</v>
      </c>
      <c r="B37" s="10550">
        <v>2.15</v>
      </c>
      <c r="C37" s="10554">
        <v>2.2999999999999998</v>
      </c>
      <c r="D37" s="10558">
        <v>16000</v>
      </c>
      <c r="E37" s="67">
        <f t="shared" si="0"/>
        <v>15619.2</v>
      </c>
      <c r="F37" s="10553">
        <v>42</v>
      </c>
      <c r="G37" s="10554">
        <v>10.15</v>
      </c>
      <c r="H37" s="10552">
        <v>10.3</v>
      </c>
      <c r="I37" s="10558">
        <v>16000</v>
      </c>
      <c r="J37" s="67">
        <f t="shared" si="1"/>
        <v>15619.2</v>
      </c>
      <c r="K37" s="10553">
        <v>74</v>
      </c>
      <c r="L37" s="10552">
        <v>18.149999999999999</v>
      </c>
      <c r="M37" s="10554">
        <v>18.3</v>
      </c>
      <c r="N37" s="10558">
        <v>16000</v>
      </c>
      <c r="O37" s="67">
        <f t="shared" si="2"/>
        <v>15619.2</v>
      </c>
      <c r="P37" s="588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15619.2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15619.2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15619.2</v>
      </c>
      <c r="P42" s="762"/>
    </row>
    <row r="43" spans="1:16" x14ac:dyDescent="0.2">
      <c r="A43" s="10550">
        <v>16</v>
      </c>
      <c r="B43" s="10550">
        <v>3.45</v>
      </c>
      <c r="C43" s="10552">
        <v>4</v>
      </c>
      <c r="D43" s="10558">
        <v>16000</v>
      </c>
      <c r="E43" s="587">
        <f t="shared" si="0"/>
        <v>15619.2</v>
      </c>
      <c r="F43" s="10553">
        <v>48</v>
      </c>
      <c r="G43" s="10554">
        <v>11.45</v>
      </c>
      <c r="H43" s="10552">
        <v>12</v>
      </c>
      <c r="I43" s="10558">
        <v>16000</v>
      </c>
      <c r="J43" s="587">
        <f t="shared" si="1"/>
        <v>15619.2</v>
      </c>
      <c r="K43" s="10553">
        <v>80</v>
      </c>
      <c r="L43" s="10552">
        <v>19.45</v>
      </c>
      <c r="M43" s="10552">
        <v>20</v>
      </c>
      <c r="N43" s="10558">
        <v>16000</v>
      </c>
      <c r="O43" s="587">
        <f t="shared" si="2"/>
        <v>15619.2</v>
      </c>
      <c r="P43" s="66"/>
    </row>
    <row r="44" spans="1:16" x14ac:dyDescent="0.2">
      <c r="A44" s="10550">
        <v>17</v>
      </c>
      <c r="B44" s="10496">
        <v>4</v>
      </c>
      <c r="C44" s="10549">
        <v>4.1500000000000004</v>
      </c>
      <c r="D44" s="10558">
        <v>16000</v>
      </c>
      <c r="E44" s="65">
        <f t="shared" si="0"/>
        <v>15619.2</v>
      </c>
      <c r="F44" s="10553">
        <v>49</v>
      </c>
      <c r="G44" s="10554">
        <v>12</v>
      </c>
      <c r="H44" s="10552">
        <v>12.15</v>
      </c>
      <c r="I44" s="10558">
        <v>16000</v>
      </c>
      <c r="J44" s="65">
        <f t="shared" si="1"/>
        <v>15619.2</v>
      </c>
      <c r="K44" s="10553">
        <v>81</v>
      </c>
      <c r="L44" s="10552">
        <v>20</v>
      </c>
      <c r="M44" s="10554">
        <v>20.149999999999999</v>
      </c>
      <c r="N44" s="10558">
        <v>16000</v>
      </c>
      <c r="O44" s="65">
        <f t="shared" si="2"/>
        <v>15619.2</v>
      </c>
      <c r="P44" s="64"/>
    </row>
    <row r="45" spans="1:16" x14ac:dyDescent="0.2">
      <c r="A45" s="10550">
        <v>18</v>
      </c>
      <c r="B45" s="10550">
        <v>4.1500000000000004</v>
      </c>
      <c r="C45" s="10552">
        <v>4.3</v>
      </c>
      <c r="D45" s="10558">
        <v>16000</v>
      </c>
      <c r="E45" s="586">
        <f t="shared" si="0"/>
        <v>15619.2</v>
      </c>
      <c r="F45" s="10553">
        <v>50</v>
      </c>
      <c r="G45" s="10554">
        <v>12.15</v>
      </c>
      <c r="H45" s="10552">
        <v>12.3</v>
      </c>
      <c r="I45" s="10558">
        <v>16000</v>
      </c>
      <c r="J45" s="586">
        <f t="shared" si="1"/>
        <v>15619.2</v>
      </c>
      <c r="K45" s="10553">
        <v>82</v>
      </c>
      <c r="L45" s="10552">
        <v>20.149999999999999</v>
      </c>
      <c r="M45" s="10554">
        <v>20.3</v>
      </c>
      <c r="N45" s="10558">
        <v>16000</v>
      </c>
      <c r="O45" s="586">
        <f t="shared" si="2"/>
        <v>15619.2</v>
      </c>
      <c r="P45" s="585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10550">
        <v>22</v>
      </c>
      <c r="B49" s="10551">
        <v>5.15</v>
      </c>
      <c r="C49" s="10552">
        <v>5.3</v>
      </c>
      <c r="D49" s="10558">
        <v>16000</v>
      </c>
      <c r="E49" s="63">
        <f t="shared" si="0"/>
        <v>15619.2</v>
      </c>
      <c r="F49" s="10553">
        <v>54</v>
      </c>
      <c r="G49" s="10554">
        <v>13.15</v>
      </c>
      <c r="H49" s="10552">
        <v>13.3</v>
      </c>
      <c r="I49" s="10558">
        <v>16000</v>
      </c>
      <c r="J49" s="63">
        <f t="shared" si="1"/>
        <v>15619.2</v>
      </c>
      <c r="K49" s="10553">
        <v>86</v>
      </c>
      <c r="L49" s="10552">
        <v>21.15</v>
      </c>
      <c r="M49" s="10554">
        <v>21.3</v>
      </c>
      <c r="N49" s="10558">
        <v>16000</v>
      </c>
      <c r="O49" s="63">
        <f t="shared" si="2"/>
        <v>15619.2</v>
      </c>
      <c r="P49" s="584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10550">
        <v>25</v>
      </c>
      <c r="B52" s="10554">
        <v>6</v>
      </c>
      <c r="C52" s="10549">
        <v>6.15</v>
      </c>
      <c r="D52" s="10558">
        <v>16000</v>
      </c>
      <c r="E52" s="583">
        <f t="shared" si="0"/>
        <v>15619.2</v>
      </c>
      <c r="F52" s="10553">
        <v>57</v>
      </c>
      <c r="G52" s="10554">
        <v>14</v>
      </c>
      <c r="H52" s="10552">
        <v>14.15</v>
      </c>
      <c r="I52" s="10558">
        <v>16000</v>
      </c>
      <c r="J52" s="583">
        <f t="shared" si="1"/>
        <v>15619.2</v>
      </c>
      <c r="K52" s="10553">
        <v>89</v>
      </c>
      <c r="L52" s="10552">
        <v>22</v>
      </c>
      <c r="M52" s="10554">
        <v>22.15</v>
      </c>
      <c r="N52" s="10558">
        <v>16000</v>
      </c>
      <c r="O52" s="583">
        <f t="shared" si="2"/>
        <v>15619.2</v>
      </c>
      <c r="P52" s="582"/>
    </row>
    <row r="53" spans="1:16" x14ac:dyDescent="0.2">
      <c r="A53" s="10550">
        <v>26</v>
      </c>
      <c r="B53" s="10551">
        <v>6.15</v>
      </c>
      <c r="C53" s="10552">
        <v>6.3</v>
      </c>
      <c r="D53" s="10558">
        <v>16000</v>
      </c>
      <c r="E53" s="62">
        <f t="shared" si="0"/>
        <v>15619.2</v>
      </c>
      <c r="F53" s="10553">
        <v>58</v>
      </c>
      <c r="G53" s="10554">
        <v>14.15</v>
      </c>
      <c r="H53" s="10552">
        <v>14.3</v>
      </c>
      <c r="I53" s="10558">
        <v>16000</v>
      </c>
      <c r="J53" s="62">
        <f t="shared" si="1"/>
        <v>15619.2</v>
      </c>
      <c r="K53" s="10553">
        <v>90</v>
      </c>
      <c r="L53" s="10552">
        <v>22.15</v>
      </c>
      <c r="M53" s="10554">
        <v>22.3</v>
      </c>
      <c r="N53" s="10558">
        <v>16000</v>
      </c>
      <c r="O53" s="62">
        <f t="shared" si="2"/>
        <v>15619.2</v>
      </c>
      <c r="P53" s="61"/>
    </row>
    <row r="54" spans="1:16" x14ac:dyDescent="0.2">
      <c r="A54" s="10550">
        <v>27</v>
      </c>
      <c r="B54" s="10554">
        <v>6.3</v>
      </c>
      <c r="C54" s="10549">
        <v>6.45</v>
      </c>
      <c r="D54" s="10558">
        <v>16000</v>
      </c>
      <c r="E54" s="60">
        <f t="shared" si="0"/>
        <v>15619.2</v>
      </c>
      <c r="F54" s="10553">
        <v>59</v>
      </c>
      <c r="G54" s="10554">
        <v>14.3</v>
      </c>
      <c r="H54" s="10552">
        <v>14.45</v>
      </c>
      <c r="I54" s="10558">
        <v>16000</v>
      </c>
      <c r="J54" s="60">
        <f t="shared" si="1"/>
        <v>15619.2</v>
      </c>
      <c r="K54" s="10553">
        <v>91</v>
      </c>
      <c r="L54" s="10552">
        <v>22.3</v>
      </c>
      <c r="M54" s="10554">
        <v>22.45</v>
      </c>
      <c r="N54" s="10558">
        <v>16000</v>
      </c>
      <c r="O54" s="60">
        <f t="shared" si="2"/>
        <v>15619.2</v>
      </c>
      <c r="P54" s="581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10550">
        <v>30</v>
      </c>
      <c r="B57" s="10551">
        <v>7.15</v>
      </c>
      <c r="C57" s="10552">
        <v>7.3</v>
      </c>
      <c r="D57" s="10558">
        <v>16000</v>
      </c>
      <c r="E57" s="580">
        <f t="shared" si="0"/>
        <v>15619.2</v>
      </c>
      <c r="F57" s="10553">
        <v>62</v>
      </c>
      <c r="G57" s="10554">
        <v>15.15</v>
      </c>
      <c r="H57" s="10554">
        <v>15.3</v>
      </c>
      <c r="I57" s="10558">
        <v>16000</v>
      </c>
      <c r="J57" s="580">
        <f t="shared" si="1"/>
        <v>15619.2</v>
      </c>
      <c r="K57" s="10553">
        <v>94</v>
      </c>
      <c r="L57" s="10554">
        <v>23.15</v>
      </c>
      <c r="M57" s="10554">
        <v>23.3</v>
      </c>
      <c r="N57" s="10558">
        <v>16000</v>
      </c>
      <c r="O57" s="580">
        <f t="shared" si="2"/>
        <v>15619.2</v>
      </c>
      <c r="P57" s="579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136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578"/>
      <c r="B66" s="577"/>
      <c r="C66" s="577"/>
      <c r="D66" s="59"/>
      <c r="E66" s="577"/>
      <c r="F66" s="577"/>
      <c r="G66" s="577"/>
      <c r="H66" s="577"/>
      <c r="I66" s="59"/>
      <c r="J66" s="10556"/>
      <c r="K66" s="577"/>
      <c r="L66" s="577"/>
      <c r="M66" s="577"/>
      <c r="N66" s="577"/>
      <c r="O66" s="577"/>
      <c r="P66" s="576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575"/>
      <c r="B68" s="574"/>
      <c r="C68" s="574"/>
      <c r="D68" s="574"/>
      <c r="E68" s="574"/>
      <c r="F68" s="574"/>
      <c r="G68" s="574"/>
      <c r="H68" s="574"/>
      <c r="I68" s="574"/>
      <c r="J68" s="574"/>
      <c r="K68" s="574"/>
      <c r="L68" s="573"/>
      <c r="M68" s="573"/>
      <c r="N68" s="573"/>
      <c r="O68" s="573"/>
      <c r="P68" s="572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58"/>
      <c r="B71" s="57"/>
      <c r="C71" s="57"/>
      <c r="D71" s="56"/>
      <c r="E71" s="55"/>
      <c r="F71" s="57"/>
      <c r="G71" s="57"/>
      <c r="H71" s="55"/>
      <c r="I71" s="56"/>
      <c r="J71" s="57"/>
      <c r="K71" s="57"/>
      <c r="L71" s="57"/>
      <c r="M71" s="57"/>
      <c r="N71" s="57"/>
      <c r="O71" s="57"/>
      <c r="P71" s="571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570"/>
      <c r="B73" s="54"/>
      <c r="C73" s="54"/>
      <c r="D73" s="53"/>
      <c r="E73" s="569"/>
      <c r="F73" s="54"/>
      <c r="G73" s="54"/>
      <c r="H73" s="569"/>
      <c r="I73" s="53"/>
      <c r="J73" s="54"/>
      <c r="K73" s="54"/>
      <c r="L73" s="54"/>
      <c r="M73" s="54" t="s">
        <v>30</v>
      </c>
      <c r="N73" s="54"/>
      <c r="O73" s="54"/>
      <c r="P73" s="52"/>
    </row>
    <row r="74" spans="1:16" ht="15.75" x14ac:dyDescent="0.25">
      <c r="E74" s="51"/>
      <c r="H74" s="51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50"/>
      <c r="H80" s="50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568"/>
      <c r="H84" s="568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49"/>
      <c r="H89" s="49"/>
    </row>
    <row r="90" spans="5:13" ht="15.75" x14ac:dyDescent="0.25">
      <c r="E90" s="707"/>
      <c r="H90" s="707"/>
    </row>
    <row r="91" spans="5:13" ht="15.75" x14ac:dyDescent="0.25">
      <c r="E91" s="567"/>
      <c r="H91" s="567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566"/>
      <c r="H94" s="566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48"/>
      <c r="H97" s="48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558"/>
    </row>
    <row r="126" spans="4:4" x14ac:dyDescent="0.2">
      <c r="D126" s="10538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137</v>
      </c>
      <c r="B4" s="4405"/>
      <c r="C4" s="4405"/>
      <c r="D4" s="4405"/>
      <c r="E4" s="4405"/>
      <c r="F4" s="4405"/>
      <c r="G4" s="4405"/>
      <c r="H4" s="4405"/>
      <c r="I4" s="4405"/>
      <c r="J4" s="47"/>
      <c r="K4" s="565"/>
      <c r="L4" s="565"/>
      <c r="M4" s="565"/>
      <c r="N4" s="565"/>
      <c r="O4" s="565"/>
      <c r="P4" s="564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436" t="s">
        <v>6</v>
      </c>
      <c r="B10" s="46"/>
      <c r="C10" s="46"/>
      <c r="D10" s="45"/>
      <c r="E10" s="46"/>
      <c r="F10" s="46"/>
      <c r="G10" s="46"/>
      <c r="H10" s="46"/>
      <c r="I10" s="45"/>
      <c r="J10" s="46"/>
      <c r="K10" s="46"/>
      <c r="L10" s="46"/>
      <c r="M10" s="46"/>
      <c r="N10" s="46"/>
      <c r="O10" s="46"/>
      <c r="P10" s="563"/>
    </row>
    <row r="11" spans="1:16" ht="12.75" customHeight="1" x14ac:dyDescent="0.2">
      <c r="A11" s="10436"/>
      <c r="B11" s="562"/>
      <c r="C11" s="562"/>
      <c r="D11" s="561"/>
      <c r="E11" s="562"/>
      <c r="F11" s="562"/>
      <c r="G11" s="4436"/>
      <c r="H11" s="562"/>
      <c r="I11" s="561"/>
      <c r="J11" s="562"/>
      <c r="K11" s="562"/>
      <c r="L11" s="562"/>
      <c r="M11" s="562"/>
      <c r="N11" s="562"/>
      <c r="O11" s="562"/>
      <c r="P11" s="560"/>
    </row>
    <row r="12" spans="1:16" ht="12.75" customHeight="1" x14ac:dyDescent="0.2">
      <c r="A12" s="761" t="s">
        <v>138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139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10436" t="s">
        <v>10</v>
      </c>
      <c r="B14" s="559"/>
      <c r="C14" s="559"/>
      <c r="D14" s="44"/>
      <c r="E14" s="559"/>
      <c r="F14" s="559"/>
      <c r="G14" s="559"/>
      <c r="H14" s="559"/>
      <c r="I14" s="44"/>
      <c r="J14" s="559"/>
      <c r="K14" s="559"/>
      <c r="L14" s="559"/>
      <c r="M14" s="559"/>
      <c r="N14" s="558"/>
      <c r="O14" s="557"/>
      <c r="P14" s="556"/>
    </row>
    <row r="15" spans="1:16" ht="12.75" customHeight="1" x14ac:dyDescent="0.2">
      <c r="A15" s="555"/>
      <c r="B15" s="43"/>
      <c r="C15" s="43"/>
      <c r="D15" s="554"/>
      <c r="E15" s="43"/>
      <c r="F15" s="43"/>
      <c r="G15" s="43"/>
      <c r="H15" s="43"/>
      <c r="I15" s="554"/>
      <c r="J15" s="43"/>
      <c r="K15" s="43"/>
      <c r="L15" s="43"/>
      <c r="M15" s="43"/>
      <c r="N15" s="9881" t="s">
        <v>11</v>
      </c>
      <c r="O15" s="9882" t="s">
        <v>12</v>
      </c>
      <c r="P15" s="553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42"/>
      <c r="B18" s="552"/>
      <c r="C18" s="552"/>
      <c r="D18" s="551"/>
      <c r="E18" s="552"/>
      <c r="F18" s="552"/>
      <c r="G18" s="552"/>
      <c r="H18" s="552"/>
      <c r="I18" s="551"/>
      <c r="J18" s="552"/>
      <c r="K18" s="552"/>
      <c r="L18" s="552"/>
      <c r="M18" s="552"/>
      <c r="N18" s="10423"/>
      <c r="O18" s="10424"/>
      <c r="P18" s="41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550"/>
      <c r="B20" s="549"/>
      <c r="C20" s="549"/>
      <c r="D20" s="40"/>
      <c r="E20" s="549"/>
      <c r="F20" s="549"/>
      <c r="G20" s="549"/>
      <c r="H20" s="549"/>
      <c r="I20" s="40"/>
      <c r="J20" s="549"/>
      <c r="K20" s="549"/>
      <c r="L20" s="549"/>
      <c r="M20" s="549"/>
      <c r="N20" s="548"/>
      <c r="O20" s="39"/>
      <c r="P20" s="547"/>
    </row>
    <row r="21" spans="1:47" ht="12.75" customHeight="1" x14ac:dyDescent="0.2">
      <c r="A21" s="10436"/>
      <c r="B21" s="546"/>
      <c r="C21" s="10410"/>
      <c r="D21" s="10410"/>
      <c r="E21" s="546"/>
      <c r="F21" s="546"/>
      <c r="G21" s="546"/>
      <c r="H21" s="546" t="s">
        <v>8</v>
      </c>
      <c r="I21" s="545"/>
      <c r="J21" s="546"/>
      <c r="K21" s="546"/>
      <c r="L21" s="546"/>
      <c r="M21" s="546"/>
      <c r="N21" s="544"/>
      <c r="O21" s="38"/>
      <c r="P21" s="543"/>
    </row>
    <row r="22" spans="1:47" ht="12.75" customHeight="1" x14ac:dyDescent="0.2">
      <c r="A22" s="542"/>
      <c r="B22" s="541"/>
      <c r="C22" s="541"/>
      <c r="D22" s="37"/>
      <c r="E22" s="541"/>
      <c r="F22" s="541"/>
      <c r="G22" s="541"/>
      <c r="H22" s="541"/>
      <c r="I22" s="37"/>
      <c r="J22" s="541"/>
      <c r="K22" s="541"/>
      <c r="L22" s="541"/>
      <c r="M22" s="541"/>
      <c r="N22" s="541"/>
      <c r="O22" s="541"/>
      <c r="P22" s="540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539"/>
      <c r="B24" s="538"/>
      <c r="C24" s="538"/>
      <c r="D24" s="537"/>
      <c r="E24" s="536" t="s">
        <v>20</v>
      </c>
      <c r="F24" s="536"/>
      <c r="G24" s="536"/>
      <c r="H24" s="536"/>
      <c r="I24" s="536"/>
      <c r="J24" s="536"/>
      <c r="K24" s="536"/>
      <c r="L24" s="536"/>
      <c r="M24" s="538"/>
      <c r="N24" s="538"/>
      <c r="O24" s="538"/>
      <c r="P24" s="36"/>
    </row>
    <row r="25" spans="1:47" ht="12.75" customHeight="1" x14ac:dyDescent="0.2">
      <c r="A25" s="9878"/>
      <c r="B25" s="9879" t="s">
        <v>21</v>
      </c>
      <c r="C25" s="9880"/>
      <c r="D25" s="9880"/>
      <c r="E25" s="9880"/>
      <c r="F25" s="9880"/>
      <c r="G25" s="9880"/>
      <c r="H25" s="9880"/>
      <c r="I25" s="9880"/>
      <c r="J25" s="9880"/>
      <c r="K25" s="9880"/>
      <c r="L25" s="9880"/>
      <c r="M25" s="9880"/>
      <c r="N25" s="9880"/>
      <c r="O25" s="35"/>
      <c r="P25" s="535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550">
        <v>1</v>
      </c>
      <c r="B28" s="7724">
        <v>0</v>
      </c>
      <c r="C28" s="10551">
        <v>0.15</v>
      </c>
      <c r="D28" s="10558">
        <v>16000</v>
      </c>
      <c r="E28" s="34">
        <f t="shared" ref="E28:E59" si="0">D28*(100-2.38)/100</f>
        <v>15619.2</v>
      </c>
      <c r="F28" s="10553">
        <v>33</v>
      </c>
      <c r="G28" s="10554">
        <v>8</v>
      </c>
      <c r="H28" s="10554">
        <v>8.15</v>
      </c>
      <c r="I28" s="10558">
        <v>16000</v>
      </c>
      <c r="J28" s="34">
        <f t="shared" ref="J28:J59" si="1">I28*(100-2.38)/100</f>
        <v>15619.2</v>
      </c>
      <c r="K28" s="10553">
        <v>65</v>
      </c>
      <c r="L28" s="10554">
        <v>16</v>
      </c>
      <c r="M28" s="10554">
        <v>16.149999999999999</v>
      </c>
      <c r="N28" s="10558">
        <v>16000</v>
      </c>
      <c r="O28" s="34">
        <f t="shared" ref="O28:O59" si="2">N28*(100-2.38)/100</f>
        <v>15619.2</v>
      </c>
      <c r="P28" s="534"/>
    </row>
    <row r="29" spans="1:47" ht="12.75" customHeight="1" x14ac:dyDescent="0.2">
      <c r="A29" s="10550">
        <v>2</v>
      </c>
      <c r="B29" s="10550">
        <v>0.15</v>
      </c>
      <c r="C29" s="10496">
        <v>0.3</v>
      </c>
      <c r="D29" s="10558">
        <v>16000</v>
      </c>
      <c r="E29" s="533">
        <f t="shared" si="0"/>
        <v>15619.2</v>
      </c>
      <c r="F29" s="10553">
        <v>34</v>
      </c>
      <c r="G29" s="10554">
        <v>8.15</v>
      </c>
      <c r="H29" s="10554">
        <v>8.3000000000000007</v>
      </c>
      <c r="I29" s="10558">
        <v>16000</v>
      </c>
      <c r="J29" s="533">
        <f t="shared" si="1"/>
        <v>15619.2</v>
      </c>
      <c r="K29" s="10553">
        <v>66</v>
      </c>
      <c r="L29" s="10554">
        <v>16.149999999999999</v>
      </c>
      <c r="M29" s="10554">
        <v>16.3</v>
      </c>
      <c r="N29" s="10558">
        <v>16000</v>
      </c>
      <c r="O29" s="533">
        <f t="shared" si="2"/>
        <v>15619.2</v>
      </c>
      <c r="P29" s="33"/>
    </row>
    <row r="30" spans="1:47" ht="12.75" customHeight="1" x14ac:dyDescent="0.2">
      <c r="A30" s="10550">
        <v>3</v>
      </c>
      <c r="B30" s="10496">
        <v>0.3</v>
      </c>
      <c r="C30" s="10551">
        <v>0.45</v>
      </c>
      <c r="D30" s="10558">
        <v>16000</v>
      </c>
      <c r="E30" s="532">
        <f t="shared" si="0"/>
        <v>15619.2</v>
      </c>
      <c r="F30" s="10553">
        <v>35</v>
      </c>
      <c r="G30" s="10554">
        <v>8.3000000000000007</v>
      </c>
      <c r="H30" s="10554">
        <v>8.4499999999999993</v>
      </c>
      <c r="I30" s="10558">
        <v>16000</v>
      </c>
      <c r="J30" s="532">
        <f t="shared" si="1"/>
        <v>15619.2</v>
      </c>
      <c r="K30" s="10553">
        <v>67</v>
      </c>
      <c r="L30" s="10554">
        <v>16.3</v>
      </c>
      <c r="M30" s="10554">
        <v>16.45</v>
      </c>
      <c r="N30" s="10558">
        <v>16000</v>
      </c>
      <c r="O30" s="532">
        <f t="shared" si="2"/>
        <v>15619.2</v>
      </c>
      <c r="P30" s="32"/>
      <c r="V30" s="531"/>
    </row>
    <row r="31" spans="1:47" ht="12.75" customHeight="1" x14ac:dyDescent="0.2">
      <c r="A31" s="10550">
        <v>4</v>
      </c>
      <c r="B31" s="10550">
        <v>0.45</v>
      </c>
      <c r="C31" s="10554">
        <v>1</v>
      </c>
      <c r="D31" s="10558">
        <v>16000</v>
      </c>
      <c r="E31" s="530">
        <f t="shared" si="0"/>
        <v>15619.2</v>
      </c>
      <c r="F31" s="10553">
        <v>36</v>
      </c>
      <c r="G31" s="10554">
        <v>8.4499999999999993</v>
      </c>
      <c r="H31" s="10554">
        <v>9</v>
      </c>
      <c r="I31" s="10558">
        <v>16000</v>
      </c>
      <c r="J31" s="530">
        <f t="shared" si="1"/>
        <v>15619.2</v>
      </c>
      <c r="K31" s="10553">
        <v>68</v>
      </c>
      <c r="L31" s="10554">
        <v>16.45</v>
      </c>
      <c r="M31" s="10554">
        <v>17</v>
      </c>
      <c r="N31" s="10558">
        <v>16000</v>
      </c>
      <c r="O31" s="530">
        <f t="shared" si="2"/>
        <v>15619.2</v>
      </c>
      <c r="P31" s="529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15619.2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15619.2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15619.2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10550">
        <v>10</v>
      </c>
      <c r="B37" s="10550">
        <v>2.15</v>
      </c>
      <c r="C37" s="10554">
        <v>2.2999999999999998</v>
      </c>
      <c r="D37" s="10558">
        <v>16000</v>
      </c>
      <c r="E37" s="31">
        <f t="shared" si="0"/>
        <v>15619.2</v>
      </c>
      <c r="F37" s="10553">
        <v>42</v>
      </c>
      <c r="G37" s="10554">
        <v>10.15</v>
      </c>
      <c r="H37" s="10552">
        <v>10.3</v>
      </c>
      <c r="I37" s="10558">
        <v>16000</v>
      </c>
      <c r="J37" s="31">
        <f t="shared" si="1"/>
        <v>15619.2</v>
      </c>
      <c r="K37" s="10553">
        <v>74</v>
      </c>
      <c r="L37" s="10552">
        <v>18.149999999999999</v>
      </c>
      <c r="M37" s="10554">
        <v>18.3</v>
      </c>
      <c r="N37" s="10558">
        <v>16000</v>
      </c>
      <c r="O37" s="31">
        <f t="shared" si="2"/>
        <v>15619.2</v>
      </c>
      <c r="P37" s="528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15619.2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15619.2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15619.2</v>
      </c>
      <c r="P42" s="762"/>
    </row>
    <row r="43" spans="1:16" x14ac:dyDescent="0.2">
      <c r="A43" s="10550">
        <v>16</v>
      </c>
      <c r="B43" s="10550">
        <v>3.45</v>
      </c>
      <c r="C43" s="10552">
        <v>4</v>
      </c>
      <c r="D43" s="10558">
        <v>16000</v>
      </c>
      <c r="E43" s="527">
        <f t="shared" si="0"/>
        <v>15619.2</v>
      </c>
      <c r="F43" s="10553">
        <v>48</v>
      </c>
      <c r="G43" s="10554">
        <v>11.45</v>
      </c>
      <c r="H43" s="10552">
        <v>12</v>
      </c>
      <c r="I43" s="10558">
        <v>16000</v>
      </c>
      <c r="J43" s="527">
        <f t="shared" si="1"/>
        <v>15619.2</v>
      </c>
      <c r="K43" s="10553">
        <v>80</v>
      </c>
      <c r="L43" s="10552">
        <v>19.45</v>
      </c>
      <c r="M43" s="10552">
        <v>20</v>
      </c>
      <c r="N43" s="10558">
        <v>16000</v>
      </c>
      <c r="O43" s="527">
        <f t="shared" si="2"/>
        <v>15619.2</v>
      </c>
      <c r="P43" s="30"/>
    </row>
    <row r="44" spans="1:16" x14ac:dyDescent="0.2">
      <c r="A44" s="10550">
        <v>17</v>
      </c>
      <c r="B44" s="10496">
        <v>4</v>
      </c>
      <c r="C44" s="10549">
        <v>4.1500000000000004</v>
      </c>
      <c r="D44" s="10558">
        <v>16000</v>
      </c>
      <c r="E44" s="29">
        <f t="shared" si="0"/>
        <v>15619.2</v>
      </c>
      <c r="F44" s="10553">
        <v>49</v>
      </c>
      <c r="G44" s="10554">
        <v>12</v>
      </c>
      <c r="H44" s="10552">
        <v>12.15</v>
      </c>
      <c r="I44" s="10558">
        <v>16000</v>
      </c>
      <c r="J44" s="29">
        <f t="shared" si="1"/>
        <v>15619.2</v>
      </c>
      <c r="K44" s="10553">
        <v>81</v>
      </c>
      <c r="L44" s="10552">
        <v>20</v>
      </c>
      <c r="M44" s="10554">
        <v>20.149999999999999</v>
      </c>
      <c r="N44" s="10558">
        <v>16000</v>
      </c>
      <c r="O44" s="29">
        <f t="shared" si="2"/>
        <v>15619.2</v>
      </c>
      <c r="P44" s="28"/>
    </row>
    <row r="45" spans="1:16" x14ac:dyDescent="0.2">
      <c r="A45" s="10550">
        <v>18</v>
      </c>
      <c r="B45" s="10550">
        <v>4.1500000000000004</v>
      </c>
      <c r="C45" s="10552">
        <v>4.3</v>
      </c>
      <c r="D45" s="10558">
        <v>16000</v>
      </c>
      <c r="E45" s="526">
        <f t="shared" si="0"/>
        <v>15619.2</v>
      </c>
      <c r="F45" s="10553">
        <v>50</v>
      </c>
      <c r="G45" s="10554">
        <v>12.15</v>
      </c>
      <c r="H45" s="10552">
        <v>12.3</v>
      </c>
      <c r="I45" s="10558">
        <v>16000</v>
      </c>
      <c r="J45" s="526">
        <f t="shared" si="1"/>
        <v>15619.2</v>
      </c>
      <c r="K45" s="10553">
        <v>82</v>
      </c>
      <c r="L45" s="10552">
        <v>20.149999999999999</v>
      </c>
      <c r="M45" s="10554">
        <v>20.3</v>
      </c>
      <c r="N45" s="10558">
        <v>16000</v>
      </c>
      <c r="O45" s="526">
        <f t="shared" si="2"/>
        <v>15619.2</v>
      </c>
      <c r="P45" s="525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10550">
        <v>22</v>
      </c>
      <c r="B49" s="10551">
        <v>5.15</v>
      </c>
      <c r="C49" s="10552">
        <v>5.3</v>
      </c>
      <c r="D49" s="10558">
        <v>16000</v>
      </c>
      <c r="E49" s="27">
        <f t="shared" si="0"/>
        <v>15619.2</v>
      </c>
      <c r="F49" s="10553">
        <v>54</v>
      </c>
      <c r="G49" s="10554">
        <v>13.15</v>
      </c>
      <c r="H49" s="10552">
        <v>13.3</v>
      </c>
      <c r="I49" s="10558">
        <v>16000</v>
      </c>
      <c r="J49" s="27">
        <f t="shared" si="1"/>
        <v>15619.2</v>
      </c>
      <c r="K49" s="10553">
        <v>86</v>
      </c>
      <c r="L49" s="10552">
        <v>21.15</v>
      </c>
      <c r="M49" s="10554">
        <v>21.3</v>
      </c>
      <c r="N49" s="10558">
        <v>16000</v>
      </c>
      <c r="O49" s="27">
        <f t="shared" si="2"/>
        <v>15619.2</v>
      </c>
      <c r="P49" s="524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10550">
        <v>25</v>
      </c>
      <c r="B52" s="10554">
        <v>6</v>
      </c>
      <c r="C52" s="10549">
        <v>6.15</v>
      </c>
      <c r="D52" s="10558">
        <v>16000</v>
      </c>
      <c r="E52" s="523">
        <f t="shared" si="0"/>
        <v>15619.2</v>
      </c>
      <c r="F52" s="10553">
        <v>57</v>
      </c>
      <c r="G52" s="10554">
        <v>14</v>
      </c>
      <c r="H52" s="10552">
        <v>14.15</v>
      </c>
      <c r="I52" s="10558">
        <v>16000</v>
      </c>
      <c r="J52" s="523">
        <f t="shared" si="1"/>
        <v>15619.2</v>
      </c>
      <c r="K52" s="10553">
        <v>89</v>
      </c>
      <c r="L52" s="10552">
        <v>22</v>
      </c>
      <c r="M52" s="10554">
        <v>22.15</v>
      </c>
      <c r="N52" s="10558">
        <v>16000</v>
      </c>
      <c r="O52" s="523">
        <f t="shared" si="2"/>
        <v>15619.2</v>
      </c>
      <c r="P52" s="522"/>
    </row>
    <row r="53" spans="1:16" x14ac:dyDescent="0.2">
      <c r="A53" s="10550">
        <v>26</v>
      </c>
      <c r="B53" s="10551">
        <v>6.15</v>
      </c>
      <c r="C53" s="10552">
        <v>6.3</v>
      </c>
      <c r="D53" s="10558">
        <v>16000</v>
      </c>
      <c r="E53" s="26">
        <f t="shared" si="0"/>
        <v>15619.2</v>
      </c>
      <c r="F53" s="10553">
        <v>58</v>
      </c>
      <c r="G53" s="10554">
        <v>14.15</v>
      </c>
      <c r="H53" s="10552">
        <v>14.3</v>
      </c>
      <c r="I53" s="10558">
        <v>16000</v>
      </c>
      <c r="J53" s="26">
        <f t="shared" si="1"/>
        <v>15619.2</v>
      </c>
      <c r="K53" s="10553">
        <v>90</v>
      </c>
      <c r="L53" s="10552">
        <v>22.15</v>
      </c>
      <c r="M53" s="10554">
        <v>22.3</v>
      </c>
      <c r="N53" s="10558">
        <v>16000</v>
      </c>
      <c r="O53" s="26">
        <f t="shared" si="2"/>
        <v>15619.2</v>
      </c>
      <c r="P53" s="25"/>
    </row>
    <row r="54" spans="1:16" x14ac:dyDescent="0.2">
      <c r="A54" s="10550">
        <v>27</v>
      </c>
      <c r="B54" s="10554">
        <v>6.3</v>
      </c>
      <c r="C54" s="10549">
        <v>6.45</v>
      </c>
      <c r="D54" s="10558">
        <v>16000</v>
      </c>
      <c r="E54" s="24">
        <f t="shared" si="0"/>
        <v>15619.2</v>
      </c>
      <c r="F54" s="10553">
        <v>59</v>
      </c>
      <c r="G54" s="10554">
        <v>14.3</v>
      </c>
      <c r="H54" s="10552">
        <v>14.45</v>
      </c>
      <c r="I54" s="10558">
        <v>16000</v>
      </c>
      <c r="J54" s="24">
        <f t="shared" si="1"/>
        <v>15619.2</v>
      </c>
      <c r="K54" s="10553">
        <v>91</v>
      </c>
      <c r="L54" s="10552">
        <v>22.3</v>
      </c>
      <c r="M54" s="10554">
        <v>22.45</v>
      </c>
      <c r="N54" s="10558">
        <v>16000</v>
      </c>
      <c r="O54" s="24">
        <f t="shared" si="2"/>
        <v>15619.2</v>
      </c>
      <c r="P54" s="521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10550">
        <v>30</v>
      </c>
      <c r="B57" s="10551">
        <v>7.15</v>
      </c>
      <c r="C57" s="10552">
        <v>7.3</v>
      </c>
      <c r="D57" s="10558">
        <v>16000</v>
      </c>
      <c r="E57" s="520">
        <f t="shared" si="0"/>
        <v>15619.2</v>
      </c>
      <c r="F57" s="10553">
        <v>62</v>
      </c>
      <c r="G57" s="10554">
        <v>15.15</v>
      </c>
      <c r="H57" s="10554">
        <v>15.3</v>
      </c>
      <c r="I57" s="10558">
        <v>16000</v>
      </c>
      <c r="J57" s="520">
        <f t="shared" si="1"/>
        <v>15619.2</v>
      </c>
      <c r="K57" s="10553">
        <v>94</v>
      </c>
      <c r="L57" s="10554">
        <v>23.15</v>
      </c>
      <c r="M57" s="10554">
        <v>23.3</v>
      </c>
      <c r="N57" s="10558">
        <v>16000</v>
      </c>
      <c r="O57" s="520">
        <f t="shared" si="2"/>
        <v>15619.2</v>
      </c>
      <c r="P57" s="519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140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518"/>
      <c r="B66" s="517"/>
      <c r="C66" s="517"/>
      <c r="D66" s="23"/>
      <c r="E66" s="517"/>
      <c r="F66" s="517"/>
      <c r="G66" s="517"/>
      <c r="H66" s="517"/>
      <c r="I66" s="23"/>
      <c r="J66" s="10556"/>
      <c r="K66" s="517"/>
      <c r="L66" s="517"/>
      <c r="M66" s="517"/>
      <c r="N66" s="517"/>
      <c r="O66" s="517"/>
      <c r="P66" s="516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515"/>
      <c r="B68" s="514"/>
      <c r="C68" s="514"/>
      <c r="D68" s="514"/>
      <c r="E68" s="514"/>
      <c r="F68" s="514"/>
      <c r="G68" s="514"/>
      <c r="H68" s="514"/>
      <c r="I68" s="514"/>
      <c r="J68" s="514"/>
      <c r="K68" s="514"/>
      <c r="L68" s="513"/>
      <c r="M68" s="513"/>
      <c r="N68" s="513"/>
      <c r="O68" s="513"/>
      <c r="P68" s="512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22"/>
      <c r="B71" s="21"/>
      <c r="C71" s="21"/>
      <c r="D71" s="20"/>
      <c r="E71" s="19"/>
      <c r="F71" s="21"/>
      <c r="G71" s="21"/>
      <c r="H71" s="19"/>
      <c r="I71" s="20"/>
      <c r="J71" s="21"/>
      <c r="K71" s="21"/>
      <c r="L71" s="21"/>
      <c r="M71" s="21"/>
      <c r="N71" s="21"/>
      <c r="O71" s="21"/>
      <c r="P71" s="511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510"/>
      <c r="B73" s="18"/>
      <c r="C73" s="18"/>
      <c r="D73" s="17"/>
      <c r="E73" s="509"/>
      <c r="F73" s="18"/>
      <c r="G73" s="18"/>
      <c r="H73" s="509"/>
      <c r="I73" s="17"/>
      <c r="J73" s="18"/>
      <c r="K73" s="18"/>
      <c r="L73" s="18"/>
      <c r="M73" s="18" t="s">
        <v>30</v>
      </c>
      <c r="N73" s="18"/>
      <c r="O73" s="18"/>
      <c r="P73" s="16"/>
    </row>
    <row r="74" spans="1:16" ht="15.75" x14ac:dyDescent="0.25">
      <c r="E74" s="15"/>
      <c r="H74" s="15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14"/>
      <c r="H80" s="14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508"/>
      <c r="H84" s="508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13"/>
      <c r="H89" s="13"/>
    </row>
    <row r="90" spans="5:13" ht="15.75" x14ac:dyDescent="0.25">
      <c r="E90" s="707"/>
      <c r="H90" s="707"/>
    </row>
    <row r="91" spans="5:13" ht="15.75" x14ac:dyDescent="0.25">
      <c r="E91" s="507"/>
      <c r="H91" s="507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506"/>
      <c r="H94" s="506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12"/>
      <c r="H97" s="12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558"/>
    </row>
    <row r="126" spans="4:4" x14ac:dyDescent="0.2">
      <c r="D126" s="10538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4404" t="s">
        <v>141</v>
      </c>
      <c r="B4" s="4405"/>
      <c r="C4" s="4405"/>
      <c r="D4" s="4405"/>
      <c r="E4" s="4405"/>
      <c r="F4" s="4405"/>
      <c r="G4" s="4405"/>
      <c r="H4" s="4405"/>
      <c r="I4" s="4405"/>
      <c r="J4" s="11"/>
      <c r="K4" s="505"/>
      <c r="L4" s="505"/>
      <c r="M4" s="505"/>
      <c r="N4" s="505"/>
      <c r="O4" s="505"/>
      <c r="P4" s="504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436" t="s">
        <v>6</v>
      </c>
      <c r="B10" s="10"/>
      <c r="C10" s="10"/>
      <c r="D10" s="9"/>
      <c r="E10" s="503"/>
      <c r="F10" s="503"/>
      <c r="G10" s="503"/>
      <c r="H10" s="503"/>
      <c r="I10" s="9883"/>
      <c r="J10" s="503"/>
      <c r="K10" s="503"/>
      <c r="L10" s="503"/>
      <c r="M10" s="503"/>
      <c r="N10" s="503"/>
      <c r="O10" s="503"/>
      <c r="P10" s="502"/>
    </row>
    <row r="11" spans="1:16" ht="12.75" customHeight="1" x14ac:dyDescent="0.2">
      <c r="A11" s="9884"/>
      <c r="B11" s="9885"/>
      <c r="C11" s="9885"/>
      <c r="D11" s="9886"/>
      <c r="E11" s="9885"/>
      <c r="F11" s="9885"/>
      <c r="G11" s="9887"/>
      <c r="H11" s="9885"/>
      <c r="I11" s="9886"/>
      <c r="J11" s="9885"/>
      <c r="K11" s="9885"/>
      <c r="L11" s="9885"/>
      <c r="M11" s="9885"/>
      <c r="N11" s="9885"/>
      <c r="O11" s="9885"/>
      <c r="P11" s="9888"/>
    </row>
    <row r="12" spans="1:16" ht="12.75" customHeight="1" x14ac:dyDescent="0.2">
      <c r="A12" s="761" t="s">
        <v>142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143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501" t="s">
        <v>10</v>
      </c>
      <c r="B14" s="500"/>
      <c r="C14" s="500"/>
      <c r="D14" s="9889"/>
      <c r="E14" s="500"/>
      <c r="F14" s="500"/>
      <c r="G14" s="500"/>
      <c r="H14" s="500"/>
      <c r="I14" s="9889"/>
      <c r="J14" s="500"/>
      <c r="K14" s="500"/>
      <c r="L14" s="500"/>
      <c r="M14" s="500"/>
      <c r="N14" s="9890"/>
      <c r="O14" s="9891"/>
      <c r="P14" s="499"/>
    </row>
    <row r="15" spans="1:16" ht="12.75" customHeight="1" x14ac:dyDescent="0.2">
      <c r="A15" s="498"/>
      <c r="B15" s="497"/>
      <c r="C15" s="497"/>
      <c r="D15" s="496"/>
      <c r="E15" s="497"/>
      <c r="F15" s="497"/>
      <c r="G15" s="497"/>
      <c r="H15" s="497"/>
      <c r="I15" s="496"/>
      <c r="J15" s="497"/>
      <c r="K15" s="497"/>
      <c r="L15" s="497"/>
      <c r="M15" s="497"/>
      <c r="N15" s="495" t="s">
        <v>11</v>
      </c>
      <c r="O15" s="494" t="s">
        <v>12</v>
      </c>
      <c r="P15" s="493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492"/>
      <c r="B18" s="491"/>
      <c r="C18" s="491"/>
      <c r="D18" s="490"/>
      <c r="E18" s="491"/>
      <c r="F18" s="491"/>
      <c r="G18" s="491"/>
      <c r="H18" s="491"/>
      <c r="I18" s="490"/>
      <c r="J18" s="491"/>
      <c r="K18" s="491"/>
      <c r="L18" s="491"/>
      <c r="M18" s="491"/>
      <c r="N18" s="489"/>
      <c r="O18" s="488"/>
      <c r="P18" s="487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486"/>
      <c r="B20" s="485"/>
      <c r="C20" s="485"/>
      <c r="D20" s="484"/>
      <c r="E20" s="485"/>
      <c r="F20" s="485"/>
      <c r="G20" s="485"/>
      <c r="H20" s="485"/>
      <c r="I20" s="484"/>
      <c r="J20" s="485"/>
      <c r="K20" s="485"/>
      <c r="L20" s="485"/>
      <c r="M20" s="485"/>
      <c r="N20" s="483"/>
      <c r="O20" s="482"/>
      <c r="P20" s="481"/>
    </row>
    <row r="21" spans="1:47" ht="12.75" customHeight="1" x14ac:dyDescent="0.2">
      <c r="A21" s="480"/>
      <c r="B21" s="479"/>
      <c r="C21" s="478"/>
      <c r="D21" s="478"/>
      <c r="E21" s="479"/>
      <c r="F21" s="479"/>
      <c r="G21" s="479"/>
      <c r="H21" s="479" t="s">
        <v>8</v>
      </c>
      <c r="I21" s="477"/>
      <c r="J21" s="479"/>
      <c r="K21" s="479"/>
      <c r="L21" s="479"/>
      <c r="M21" s="479"/>
      <c r="N21" s="476"/>
      <c r="O21" s="475"/>
      <c r="P21" s="474"/>
    </row>
    <row r="22" spans="1:47" ht="12.75" customHeight="1" x14ac:dyDescent="0.2">
      <c r="A22" s="9892"/>
      <c r="B22" s="9893"/>
      <c r="C22" s="9893"/>
      <c r="D22" s="9894"/>
      <c r="E22" s="9893"/>
      <c r="F22" s="9893"/>
      <c r="G22" s="9893"/>
      <c r="H22" s="9893"/>
      <c r="I22" s="9894"/>
      <c r="J22" s="9893"/>
      <c r="K22" s="9893"/>
      <c r="L22" s="9893"/>
      <c r="M22" s="9893"/>
      <c r="N22" s="9893"/>
      <c r="O22" s="9893"/>
      <c r="P22" s="9895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473"/>
      <c r="B24" s="472"/>
      <c r="C24" s="472"/>
      <c r="D24" s="9896"/>
      <c r="E24" s="9897" t="s">
        <v>20</v>
      </c>
      <c r="F24" s="9897"/>
      <c r="G24" s="9897"/>
      <c r="H24" s="9897"/>
      <c r="I24" s="9897"/>
      <c r="J24" s="9897"/>
      <c r="K24" s="9897"/>
      <c r="L24" s="9897"/>
      <c r="M24" s="472"/>
      <c r="N24" s="472"/>
      <c r="O24" s="472"/>
      <c r="P24" s="471"/>
    </row>
    <row r="25" spans="1:47" ht="12.75" customHeight="1" x14ac:dyDescent="0.2">
      <c r="A25" s="9898"/>
      <c r="B25" s="9899" t="s">
        <v>21</v>
      </c>
      <c r="C25" s="9900"/>
      <c r="D25" s="9900"/>
      <c r="E25" s="9900"/>
      <c r="F25" s="9900"/>
      <c r="G25" s="9900"/>
      <c r="H25" s="9900"/>
      <c r="I25" s="9900"/>
      <c r="J25" s="9900"/>
      <c r="K25" s="9900"/>
      <c r="L25" s="9900"/>
      <c r="M25" s="9900"/>
      <c r="N25" s="9900"/>
      <c r="O25" s="9901"/>
      <c r="P25" s="9902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470">
        <v>1</v>
      </c>
      <c r="B28" s="9903">
        <v>0</v>
      </c>
      <c r="C28" s="469">
        <v>0.15</v>
      </c>
      <c r="D28" s="9904">
        <v>16000</v>
      </c>
      <c r="E28" s="9905">
        <f t="shared" ref="E28:E59" si="0">D28*(100-2.38)/100</f>
        <v>15619.2</v>
      </c>
      <c r="F28" s="9906">
        <v>33</v>
      </c>
      <c r="G28" s="9907">
        <v>8</v>
      </c>
      <c r="H28" s="9907">
        <v>8.15</v>
      </c>
      <c r="I28" s="9904">
        <v>16000</v>
      </c>
      <c r="J28" s="9905">
        <f t="shared" ref="J28:J59" si="1">I28*(100-2.38)/100</f>
        <v>15619.2</v>
      </c>
      <c r="K28" s="9906">
        <v>65</v>
      </c>
      <c r="L28" s="9907">
        <v>16</v>
      </c>
      <c r="M28" s="9907">
        <v>16.149999999999999</v>
      </c>
      <c r="N28" s="9904">
        <v>16000</v>
      </c>
      <c r="O28" s="9905">
        <f t="shared" ref="O28:O59" si="2">N28*(100-2.38)/100</f>
        <v>15619.2</v>
      </c>
      <c r="P28" s="468"/>
    </row>
    <row r="29" spans="1:47" ht="12.75" customHeight="1" x14ac:dyDescent="0.2">
      <c r="A29" s="9908">
        <v>2</v>
      </c>
      <c r="B29" s="9908">
        <v>0.15</v>
      </c>
      <c r="C29" s="9909">
        <v>0.3</v>
      </c>
      <c r="D29" s="9910">
        <v>16000</v>
      </c>
      <c r="E29" s="9911">
        <f t="shared" si="0"/>
        <v>15619.2</v>
      </c>
      <c r="F29" s="9912">
        <v>34</v>
      </c>
      <c r="G29" s="9913">
        <v>8.15</v>
      </c>
      <c r="H29" s="9913">
        <v>8.3000000000000007</v>
      </c>
      <c r="I29" s="9910">
        <v>16000</v>
      </c>
      <c r="J29" s="9911">
        <f t="shared" si="1"/>
        <v>15619.2</v>
      </c>
      <c r="K29" s="9912">
        <v>66</v>
      </c>
      <c r="L29" s="9913">
        <v>16.149999999999999</v>
      </c>
      <c r="M29" s="9913">
        <v>16.3</v>
      </c>
      <c r="N29" s="9910">
        <v>16000</v>
      </c>
      <c r="O29" s="9911">
        <f t="shared" si="2"/>
        <v>15619.2</v>
      </c>
      <c r="P29" s="467"/>
    </row>
    <row r="30" spans="1:47" ht="12.75" customHeight="1" x14ac:dyDescent="0.2">
      <c r="A30" s="9914">
        <v>3</v>
      </c>
      <c r="B30" s="9915">
        <v>0.3</v>
      </c>
      <c r="C30" s="9916">
        <v>0.45</v>
      </c>
      <c r="D30" s="9917">
        <v>16000</v>
      </c>
      <c r="E30" s="9918">
        <f t="shared" si="0"/>
        <v>15619.2</v>
      </c>
      <c r="F30" s="9919">
        <v>35</v>
      </c>
      <c r="G30" s="9920">
        <v>8.3000000000000007</v>
      </c>
      <c r="H30" s="9920">
        <v>8.4499999999999993</v>
      </c>
      <c r="I30" s="9917">
        <v>16000</v>
      </c>
      <c r="J30" s="9918">
        <f t="shared" si="1"/>
        <v>15619.2</v>
      </c>
      <c r="K30" s="9919">
        <v>67</v>
      </c>
      <c r="L30" s="9920">
        <v>16.3</v>
      </c>
      <c r="M30" s="9920">
        <v>16.45</v>
      </c>
      <c r="N30" s="9917">
        <v>16000</v>
      </c>
      <c r="O30" s="9918">
        <f t="shared" si="2"/>
        <v>15619.2</v>
      </c>
      <c r="P30" s="9921"/>
      <c r="V30" s="9922"/>
    </row>
    <row r="31" spans="1:47" ht="12.75" customHeight="1" x14ac:dyDescent="0.2">
      <c r="A31" s="9923">
        <v>4</v>
      </c>
      <c r="B31" s="9923">
        <v>0.45</v>
      </c>
      <c r="C31" s="9924">
        <v>1</v>
      </c>
      <c r="D31" s="9925">
        <v>16000</v>
      </c>
      <c r="E31" s="9926">
        <f t="shared" si="0"/>
        <v>15619.2</v>
      </c>
      <c r="F31" s="9927">
        <v>36</v>
      </c>
      <c r="G31" s="9924">
        <v>8.4499999999999993</v>
      </c>
      <c r="H31" s="9924">
        <v>9</v>
      </c>
      <c r="I31" s="9925">
        <v>16000</v>
      </c>
      <c r="J31" s="9926">
        <f t="shared" si="1"/>
        <v>15619.2</v>
      </c>
      <c r="K31" s="9927">
        <v>68</v>
      </c>
      <c r="L31" s="9924">
        <v>16.45</v>
      </c>
      <c r="M31" s="9924">
        <v>17</v>
      </c>
      <c r="N31" s="9925">
        <v>16000</v>
      </c>
      <c r="O31" s="9926">
        <f t="shared" si="2"/>
        <v>15619.2</v>
      </c>
      <c r="P31" s="9928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15619.2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15619.2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15619.2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15619.2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15619.2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15619.2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15619.2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15619.2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15619.2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15619.2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15619.2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15619.2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15619.2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15619.2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15619.2</v>
      </c>
      <c r="P36" s="762"/>
    </row>
    <row r="37" spans="1:16" x14ac:dyDescent="0.2">
      <c r="A37" s="9929">
        <v>10</v>
      </c>
      <c r="B37" s="9929">
        <v>2.15</v>
      </c>
      <c r="C37" s="9930">
        <v>2.2999999999999998</v>
      </c>
      <c r="D37" s="9931">
        <v>16000</v>
      </c>
      <c r="E37" s="9932">
        <f t="shared" si="0"/>
        <v>15619.2</v>
      </c>
      <c r="F37" s="9933">
        <v>42</v>
      </c>
      <c r="G37" s="9930">
        <v>10.15</v>
      </c>
      <c r="H37" s="9934">
        <v>10.3</v>
      </c>
      <c r="I37" s="9931">
        <v>16000</v>
      </c>
      <c r="J37" s="9932">
        <f t="shared" si="1"/>
        <v>15619.2</v>
      </c>
      <c r="K37" s="9933">
        <v>74</v>
      </c>
      <c r="L37" s="9934">
        <v>18.149999999999999</v>
      </c>
      <c r="M37" s="9930">
        <v>18.3</v>
      </c>
      <c r="N37" s="9931">
        <v>16000</v>
      </c>
      <c r="O37" s="9932">
        <f t="shared" si="2"/>
        <v>15619.2</v>
      </c>
      <c r="P37" s="466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15619.2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15619.2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15619.2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15619.2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15619.2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15619.2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15619.2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15619.2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15619.2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15619.2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15619.2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15619.2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15619.2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15619.2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15619.2</v>
      </c>
      <c r="P42" s="762"/>
    </row>
    <row r="43" spans="1:16" x14ac:dyDescent="0.2">
      <c r="A43" s="465">
        <v>16</v>
      </c>
      <c r="B43" s="465">
        <v>3.45</v>
      </c>
      <c r="C43" s="9935">
        <v>4</v>
      </c>
      <c r="D43" s="9936">
        <v>16000</v>
      </c>
      <c r="E43" s="9937">
        <f t="shared" si="0"/>
        <v>15619.2</v>
      </c>
      <c r="F43" s="9938">
        <v>48</v>
      </c>
      <c r="G43" s="9939">
        <v>11.45</v>
      </c>
      <c r="H43" s="9935">
        <v>12</v>
      </c>
      <c r="I43" s="9936">
        <v>16000</v>
      </c>
      <c r="J43" s="9937">
        <f t="shared" si="1"/>
        <v>15619.2</v>
      </c>
      <c r="K43" s="9938">
        <v>80</v>
      </c>
      <c r="L43" s="9935">
        <v>19.45</v>
      </c>
      <c r="M43" s="9935">
        <v>20</v>
      </c>
      <c r="N43" s="9936">
        <v>16000</v>
      </c>
      <c r="O43" s="9937">
        <f t="shared" si="2"/>
        <v>15619.2</v>
      </c>
      <c r="P43" s="464"/>
    </row>
    <row r="44" spans="1:16" x14ac:dyDescent="0.2">
      <c r="A44" s="9940">
        <v>17</v>
      </c>
      <c r="B44" s="9941">
        <v>4</v>
      </c>
      <c r="C44" s="9942">
        <v>4.1500000000000004</v>
      </c>
      <c r="D44" s="9943">
        <v>16000</v>
      </c>
      <c r="E44" s="9944">
        <f t="shared" si="0"/>
        <v>15619.2</v>
      </c>
      <c r="F44" s="9945">
        <v>49</v>
      </c>
      <c r="G44" s="9946">
        <v>12</v>
      </c>
      <c r="H44" s="9947">
        <v>12.15</v>
      </c>
      <c r="I44" s="9943">
        <v>16000</v>
      </c>
      <c r="J44" s="9944">
        <f t="shared" si="1"/>
        <v>15619.2</v>
      </c>
      <c r="K44" s="9945">
        <v>81</v>
      </c>
      <c r="L44" s="9947">
        <v>20</v>
      </c>
      <c r="M44" s="9946">
        <v>20.149999999999999</v>
      </c>
      <c r="N44" s="9943">
        <v>16000</v>
      </c>
      <c r="O44" s="9944">
        <f t="shared" si="2"/>
        <v>15619.2</v>
      </c>
      <c r="P44" s="9948"/>
    </row>
    <row r="45" spans="1:16" x14ac:dyDescent="0.2">
      <c r="A45" s="463">
        <v>18</v>
      </c>
      <c r="B45" s="463">
        <v>4.1500000000000004</v>
      </c>
      <c r="C45" s="9949">
        <v>4.3</v>
      </c>
      <c r="D45" s="9950">
        <v>16000</v>
      </c>
      <c r="E45" s="9951">
        <f t="shared" si="0"/>
        <v>15619.2</v>
      </c>
      <c r="F45" s="9952">
        <v>50</v>
      </c>
      <c r="G45" s="9953">
        <v>12.15</v>
      </c>
      <c r="H45" s="9949">
        <v>12.3</v>
      </c>
      <c r="I45" s="9950">
        <v>16000</v>
      </c>
      <c r="J45" s="9951">
        <f t="shared" si="1"/>
        <v>15619.2</v>
      </c>
      <c r="K45" s="9952">
        <v>82</v>
      </c>
      <c r="L45" s="9949">
        <v>20.149999999999999</v>
      </c>
      <c r="M45" s="9953">
        <v>20.3</v>
      </c>
      <c r="N45" s="9950">
        <v>16000</v>
      </c>
      <c r="O45" s="9951">
        <f t="shared" si="2"/>
        <v>15619.2</v>
      </c>
      <c r="P45" s="462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15619.2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15619.2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15619.2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15619.2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15619.2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15619.2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15619.2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15619.2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15619.2</v>
      </c>
      <c r="P48" s="762"/>
    </row>
    <row r="49" spans="1:16" x14ac:dyDescent="0.2">
      <c r="A49" s="461">
        <v>22</v>
      </c>
      <c r="B49" s="460">
        <v>5.15</v>
      </c>
      <c r="C49" s="9954">
        <v>5.3</v>
      </c>
      <c r="D49" s="9955">
        <v>16000</v>
      </c>
      <c r="E49" s="9956">
        <f t="shared" si="0"/>
        <v>15619.2</v>
      </c>
      <c r="F49" s="9957">
        <v>54</v>
      </c>
      <c r="G49" s="9958">
        <v>13.15</v>
      </c>
      <c r="H49" s="9954">
        <v>13.3</v>
      </c>
      <c r="I49" s="9955">
        <v>16000</v>
      </c>
      <c r="J49" s="9956">
        <f t="shared" si="1"/>
        <v>15619.2</v>
      </c>
      <c r="K49" s="9957">
        <v>86</v>
      </c>
      <c r="L49" s="9954">
        <v>21.15</v>
      </c>
      <c r="M49" s="9958">
        <v>21.3</v>
      </c>
      <c r="N49" s="9955">
        <v>16000</v>
      </c>
      <c r="O49" s="9956">
        <f t="shared" si="2"/>
        <v>15619.2</v>
      </c>
      <c r="P49" s="459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15619.2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15619.2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15619.2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15619.2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15619.2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15619.2</v>
      </c>
      <c r="P51" s="762"/>
    </row>
    <row r="52" spans="1:16" x14ac:dyDescent="0.2">
      <c r="A52" s="9959">
        <v>25</v>
      </c>
      <c r="B52" s="9960">
        <v>6</v>
      </c>
      <c r="C52" s="9961">
        <v>6.15</v>
      </c>
      <c r="D52" s="9962">
        <v>16000</v>
      </c>
      <c r="E52" s="9963">
        <f t="shared" si="0"/>
        <v>15619.2</v>
      </c>
      <c r="F52" s="9964">
        <v>57</v>
      </c>
      <c r="G52" s="9960">
        <v>14</v>
      </c>
      <c r="H52" s="9965">
        <v>14.15</v>
      </c>
      <c r="I52" s="9962">
        <v>16000</v>
      </c>
      <c r="J52" s="9963">
        <f t="shared" si="1"/>
        <v>15619.2</v>
      </c>
      <c r="K52" s="9964">
        <v>89</v>
      </c>
      <c r="L52" s="9965">
        <v>22</v>
      </c>
      <c r="M52" s="9960">
        <v>22.15</v>
      </c>
      <c r="N52" s="9962">
        <v>16000</v>
      </c>
      <c r="O52" s="9963">
        <f t="shared" si="2"/>
        <v>15619.2</v>
      </c>
      <c r="P52" s="9966"/>
    </row>
    <row r="53" spans="1:16" x14ac:dyDescent="0.2">
      <c r="A53" s="458">
        <v>26</v>
      </c>
      <c r="B53" s="457">
        <v>6.15</v>
      </c>
      <c r="C53" s="9967">
        <v>6.3</v>
      </c>
      <c r="D53" s="9968">
        <v>16000</v>
      </c>
      <c r="E53" s="9969">
        <f t="shared" si="0"/>
        <v>15619.2</v>
      </c>
      <c r="F53" s="9970">
        <v>58</v>
      </c>
      <c r="G53" s="9971">
        <v>14.15</v>
      </c>
      <c r="H53" s="9967">
        <v>14.3</v>
      </c>
      <c r="I53" s="9968">
        <v>16000</v>
      </c>
      <c r="J53" s="9969">
        <f t="shared" si="1"/>
        <v>15619.2</v>
      </c>
      <c r="K53" s="9970">
        <v>90</v>
      </c>
      <c r="L53" s="9967">
        <v>22.15</v>
      </c>
      <c r="M53" s="9971">
        <v>22.3</v>
      </c>
      <c r="N53" s="9968">
        <v>16000</v>
      </c>
      <c r="O53" s="9969">
        <f t="shared" si="2"/>
        <v>15619.2</v>
      </c>
      <c r="P53" s="456"/>
    </row>
    <row r="54" spans="1:16" x14ac:dyDescent="0.2">
      <c r="A54" s="9972">
        <v>27</v>
      </c>
      <c r="B54" s="9973">
        <v>6.3</v>
      </c>
      <c r="C54" s="9974">
        <v>6.45</v>
      </c>
      <c r="D54" s="9975">
        <v>16000</v>
      </c>
      <c r="E54" s="9976">
        <f t="shared" si="0"/>
        <v>15619.2</v>
      </c>
      <c r="F54" s="9977">
        <v>59</v>
      </c>
      <c r="G54" s="9973">
        <v>14.3</v>
      </c>
      <c r="H54" s="9978">
        <v>14.45</v>
      </c>
      <c r="I54" s="9975">
        <v>16000</v>
      </c>
      <c r="J54" s="9976">
        <f t="shared" si="1"/>
        <v>15619.2</v>
      </c>
      <c r="K54" s="9977">
        <v>91</v>
      </c>
      <c r="L54" s="9978">
        <v>22.3</v>
      </c>
      <c r="M54" s="9973">
        <v>22.45</v>
      </c>
      <c r="N54" s="9975">
        <v>16000</v>
      </c>
      <c r="O54" s="9976">
        <f t="shared" si="2"/>
        <v>15619.2</v>
      </c>
      <c r="P54" s="9979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15619.2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15619.2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15619.2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15619.2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15619.2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15619.2</v>
      </c>
      <c r="P56" s="762"/>
    </row>
    <row r="57" spans="1:16" x14ac:dyDescent="0.2">
      <c r="A57" s="455">
        <v>30</v>
      </c>
      <c r="B57" s="454">
        <v>7.15</v>
      </c>
      <c r="C57" s="9980">
        <v>7.3</v>
      </c>
      <c r="D57" s="9981">
        <v>16000</v>
      </c>
      <c r="E57" s="9982">
        <f t="shared" si="0"/>
        <v>15619.2</v>
      </c>
      <c r="F57" s="9983">
        <v>62</v>
      </c>
      <c r="G57" s="9984">
        <v>15.15</v>
      </c>
      <c r="H57" s="9984">
        <v>15.3</v>
      </c>
      <c r="I57" s="9981">
        <v>16000</v>
      </c>
      <c r="J57" s="9982">
        <f t="shared" si="1"/>
        <v>15619.2</v>
      </c>
      <c r="K57" s="9983">
        <v>94</v>
      </c>
      <c r="L57" s="9984">
        <v>23.15</v>
      </c>
      <c r="M57" s="9984">
        <v>23.3</v>
      </c>
      <c r="N57" s="9981">
        <v>16000</v>
      </c>
      <c r="O57" s="9982">
        <f t="shared" si="2"/>
        <v>15619.2</v>
      </c>
      <c r="P57" s="453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15619.2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15619.2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15619.2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15619.2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15619.2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15619.2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499814.40000000026</v>
      </c>
      <c r="F60" s="760"/>
      <c r="G60" s="760"/>
      <c r="H60" s="760"/>
      <c r="I60" s="759">
        <f>SUM(I28:I59)</f>
        <v>512000</v>
      </c>
      <c r="J60" s="722">
        <f>SUM(J28:J59)</f>
        <v>499814.40000000026</v>
      </c>
      <c r="K60" s="760"/>
      <c r="L60" s="760"/>
      <c r="M60" s="760"/>
      <c r="N60" s="760">
        <f>SUM(N28:N59)</f>
        <v>512000</v>
      </c>
      <c r="O60" s="722">
        <f>SUM(O28:O59)</f>
        <v>499814.40000000026</v>
      </c>
      <c r="P60" s="762"/>
    </row>
    <row r="64" spans="1:16" x14ac:dyDescent="0.2">
      <c r="A64" s="172" t="s">
        <v>144</v>
      </c>
      <c r="B64" s="172">
        <f>SUM(D60,I60,N60)/(4000*1000)</f>
        <v>0.38400000000000001</v>
      </c>
      <c r="C64" s="172">
        <f>ROUNDDOWN(SUM(E60,J60,O60)/(4000*1000),4)</f>
        <v>0.37480000000000002</v>
      </c>
    </row>
    <row r="66" spans="1:16" x14ac:dyDescent="0.2">
      <c r="A66" s="9985"/>
      <c r="B66" s="9986"/>
      <c r="C66" s="9986"/>
      <c r="D66" s="9987"/>
      <c r="E66" s="9986"/>
      <c r="F66" s="9986"/>
      <c r="G66" s="9986"/>
      <c r="H66" s="9986"/>
      <c r="I66" s="9987"/>
      <c r="J66" s="9988"/>
      <c r="K66" s="9986"/>
      <c r="L66" s="9986"/>
      <c r="M66" s="9986"/>
      <c r="N66" s="9986"/>
      <c r="O66" s="9986"/>
      <c r="P66" s="9989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9990"/>
      <c r="B68" s="9991"/>
      <c r="C68" s="9991"/>
      <c r="D68" s="9991"/>
      <c r="E68" s="9991"/>
      <c r="F68" s="9991"/>
      <c r="G68" s="9991"/>
      <c r="H68" s="9991"/>
      <c r="I68" s="9991"/>
      <c r="J68" s="9991"/>
      <c r="K68" s="9991"/>
      <c r="L68" s="9992"/>
      <c r="M68" s="9992"/>
      <c r="N68" s="9992"/>
      <c r="O68" s="9992"/>
      <c r="P68" s="9993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452"/>
      <c r="B71" s="451"/>
      <c r="C71" s="451"/>
      <c r="D71" s="450"/>
      <c r="E71" s="449"/>
      <c r="F71" s="451"/>
      <c r="G71" s="451"/>
      <c r="H71" s="449"/>
      <c r="I71" s="450"/>
      <c r="J71" s="451"/>
      <c r="K71" s="451"/>
      <c r="L71" s="451"/>
      <c r="M71" s="451"/>
      <c r="N71" s="451"/>
      <c r="O71" s="451"/>
      <c r="P71" s="448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9994"/>
      <c r="B73" s="9995"/>
      <c r="C73" s="9995"/>
      <c r="D73" s="9996"/>
      <c r="E73" s="9997"/>
      <c r="F73" s="9995"/>
      <c r="G73" s="9995"/>
      <c r="H73" s="9997"/>
      <c r="I73" s="9996"/>
      <c r="J73" s="9995"/>
      <c r="K73" s="9995"/>
      <c r="L73" s="9995"/>
      <c r="M73" s="9995" t="s">
        <v>30</v>
      </c>
      <c r="N73" s="9995"/>
      <c r="O73" s="9995"/>
      <c r="P73" s="9998"/>
    </row>
    <row r="74" spans="1:16" ht="15.75" x14ac:dyDescent="0.25">
      <c r="E74" s="447"/>
      <c r="H74" s="447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446"/>
      <c r="H80" s="446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445"/>
      <c r="H84" s="445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444"/>
      <c r="H89" s="444"/>
    </row>
    <row r="90" spans="5:13" ht="15.75" x14ac:dyDescent="0.25">
      <c r="E90" s="707"/>
      <c r="H90" s="707"/>
    </row>
    <row r="91" spans="5:13" ht="15.75" x14ac:dyDescent="0.25">
      <c r="E91" s="443"/>
      <c r="H91" s="443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442"/>
      <c r="H94" s="442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441"/>
      <c r="H97" s="441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9999"/>
    </row>
    <row r="126" spans="4:4" x14ac:dyDescent="0.2">
      <c r="D126" s="10538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10000" t="s">
        <v>145</v>
      </c>
      <c r="B4" s="10001"/>
      <c r="C4" s="10001"/>
      <c r="D4" s="10001"/>
      <c r="E4" s="10001"/>
      <c r="F4" s="10001"/>
      <c r="G4" s="10001"/>
      <c r="H4" s="10001"/>
      <c r="I4" s="10001"/>
      <c r="J4" s="10002"/>
      <c r="K4" s="440"/>
      <c r="L4" s="440"/>
      <c r="M4" s="440"/>
      <c r="N4" s="440"/>
      <c r="O4" s="440"/>
      <c r="P4" s="439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438" t="s">
        <v>6</v>
      </c>
      <c r="B10" s="437"/>
      <c r="C10" s="437"/>
      <c r="D10" s="10003"/>
      <c r="E10" s="437"/>
      <c r="F10" s="437"/>
      <c r="G10" s="437"/>
      <c r="H10" s="437"/>
      <c r="I10" s="10003"/>
      <c r="J10" s="437"/>
      <c r="K10" s="437"/>
      <c r="L10" s="437"/>
      <c r="M10" s="437"/>
      <c r="N10" s="437"/>
      <c r="O10" s="437"/>
      <c r="P10" s="436"/>
    </row>
    <row r="11" spans="1:16" ht="12.75" customHeight="1" x14ac:dyDescent="0.2">
      <c r="A11" s="10004"/>
      <c r="B11" s="10005"/>
      <c r="C11" s="10005"/>
      <c r="D11" s="10006"/>
      <c r="E11" s="10005"/>
      <c r="F11" s="10005"/>
      <c r="G11" s="10007"/>
      <c r="H11" s="10005"/>
      <c r="I11" s="10006"/>
      <c r="J11" s="10005"/>
      <c r="K11" s="10005"/>
      <c r="L11" s="10005"/>
      <c r="M11" s="10005"/>
      <c r="N11" s="10005"/>
      <c r="O11" s="10005"/>
      <c r="P11" s="10008"/>
    </row>
    <row r="12" spans="1:16" ht="12.75" customHeight="1" x14ac:dyDescent="0.2">
      <c r="A12" s="761" t="s">
        <v>146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147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435" t="s">
        <v>10</v>
      </c>
      <c r="B14" s="434"/>
      <c r="C14" s="434"/>
      <c r="D14" s="10009"/>
      <c r="E14" s="434"/>
      <c r="F14" s="434"/>
      <c r="G14" s="434"/>
      <c r="H14" s="434"/>
      <c r="I14" s="10009"/>
      <c r="J14" s="434"/>
      <c r="K14" s="434"/>
      <c r="L14" s="434"/>
      <c r="M14" s="434"/>
      <c r="N14" s="10010"/>
      <c r="O14" s="10011"/>
      <c r="P14" s="433"/>
    </row>
    <row r="15" spans="1:16" ht="12.75" customHeight="1" x14ac:dyDescent="0.2">
      <c r="A15" s="432"/>
      <c r="B15" s="431"/>
      <c r="C15" s="431"/>
      <c r="D15" s="430"/>
      <c r="E15" s="431"/>
      <c r="F15" s="431"/>
      <c r="G15" s="431"/>
      <c r="H15" s="431"/>
      <c r="I15" s="430"/>
      <c r="J15" s="431"/>
      <c r="K15" s="431"/>
      <c r="L15" s="431"/>
      <c r="M15" s="431"/>
      <c r="N15" s="429" t="s">
        <v>11</v>
      </c>
      <c r="O15" s="428" t="s">
        <v>12</v>
      </c>
      <c r="P15" s="427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426"/>
      <c r="B18" s="425"/>
      <c r="C18" s="425"/>
      <c r="D18" s="424"/>
      <c r="E18" s="425"/>
      <c r="F18" s="425"/>
      <c r="G18" s="425"/>
      <c r="H18" s="425"/>
      <c r="I18" s="424"/>
      <c r="J18" s="425"/>
      <c r="K18" s="425"/>
      <c r="L18" s="425"/>
      <c r="M18" s="425"/>
      <c r="N18" s="423"/>
      <c r="O18" s="422"/>
      <c r="P18" s="421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420"/>
      <c r="B20" s="419"/>
      <c r="C20" s="419"/>
      <c r="D20" s="418"/>
      <c r="E20" s="419"/>
      <c r="F20" s="419"/>
      <c r="G20" s="419"/>
      <c r="H20" s="419"/>
      <c r="I20" s="418"/>
      <c r="J20" s="419"/>
      <c r="K20" s="419"/>
      <c r="L20" s="419"/>
      <c r="M20" s="419"/>
      <c r="N20" s="417"/>
      <c r="O20" s="416"/>
      <c r="P20" s="415"/>
    </row>
    <row r="21" spans="1:47" ht="12.75" customHeight="1" x14ac:dyDescent="0.2">
      <c r="A21" s="414"/>
      <c r="B21" s="413"/>
      <c r="C21" s="412"/>
      <c r="D21" s="412"/>
      <c r="E21" s="413"/>
      <c r="F21" s="413"/>
      <c r="G21" s="413"/>
      <c r="H21" s="413" t="s">
        <v>8</v>
      </c>
      <c r="I21" s="411"/>
      <c r="J21" s="413"/>
      <c r="K21" s="413"/>
      <c r="L21" s="413"/>
      <c r="M21" s="413"/>
      <c r="N21" s="410"/>
      <c r="O21" s="409"/>
      <c r="P21" s="408"/>
    </row>
    <row r="22" spans="1:47" ht="12.75" customHeight="1" x14ac:dyDescent="0.2">
      <c r="A22" s="10012"/>
      <c r="B22" s="10013"/>
      <c r="C22" s="10013"/>
      <c r="D22" s="10014"/>
      <c r="E22" s="10013"/>
      <c r="F22" s="10013"/>
      <c r="G22" s="10013"/>
      <c r="H22" s="10013"/>
      <c r="I22" s="10014"/>
      <c r="J22" s="10013"/>
      <c r="K22" s="10013"/>
      <c r="L22" s="10013"/>
      <c r="M22" s="10013"/>
      <c r="N22" s="10013"/>
      <c r="O22" s="10013"/>
      <c r="P22" s="10015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407"/>
      <c r="B24" s="406"/>
      <c r="C24" s="406"/>
      <c r="D24" s="10016"/>
      <c r="E24" s="10017" t="s">
        <v>20</v>
      </c>
      <c r="F24" s="10017"/>
      <c r="G24" s="10017"/>
      <c r="H24" s="10017"/>
      <c r="I24" s="10017"/>
      <c r="J24" s="10017"/>
      <c r="K24" s="10017"/>
      <c r="L24" s="10017"/>
      <c r="M24" s="406"/>
      <c r="N24" s="406"/>
      <c r="O24" s="406"/>
      <c r="P24" s="405"/>
    </row>
    <row r="25" spans="1:47" ht="12.75" customHeight="1" x14ac:dyDescent="0.2">
      <c r="A25" s="10018"/>
      <c r="B25" s="10019" t="s">
        <v>21</v>
      </c>
      <c r="C25" s="10020"/>
      <c r="D25" s="10020"/>
      <c r="E25" s="10020"/>
      <c r="F25" s="10020"/>
      <c r="G25" s="10020"/>
      <c r="H25" s="10020"/>
      <c r="I25" s="10020"/>
      <c r="J25" s="10020"/>
      <c r="K25" s="10020"/>
      <c r="L25" s="10020"/>
      <c r="M25" s="10020"/>
      <c r="N25" s="10020"/>
      <c r="O25" s="10021"/>
      <c r="P25" s="10022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404">
        <v>1</v>
      </c>
      <c r="B28" s="10023">
        <v>0</v>
      </c>
      <c r="C28" s="403">
        <v>0.15</v>
      </c>
      <c r="D28" s="10024">
        <v>16000</v>
      </c>
      <c r="E28" s="10025">
        <f t="shared" ref="E28:E59" si="0">D28*(100-2.17)/100</f>
        <v>15652.8</v>
      </c>
      <c r="F28" s="10026">
        <v>33</v>
      </c>
      <c r="G28" s="10027">
        <v>8</v>
      </c>
      <c r="H28" s="10027">
        <v>8.15</v>
      </c>
      <c r="I28" s="10024">
        <v>16000</v>
      </c>
      <c r="J28" s="10025">
        <f t="shared" ref="J28:J59" si="1">I28*(100-2.17)/100</f>
        <v>15652.8</v>
      </c>
      <c r="K28" s="10026">
        <v>65</v>
      </c>
      <c r="L28" s="10027">
        <v>16</v>
      </c>
      <c r="M28" s="10027">
        <v>16.149999999999999</v>
      </c>
      <c r="N28" s="10024">
        <v>16000</v>
      </c>
      <c r="O28" s="10025">
        <f t="shared" ref="O28:O59" si="2">N28*(100-2.17)/100</f>
        <v>15652.8</v>
      </c>
      <c r="P28" s="402"/>
    </row>
    <row r="29" spans="1:47" ht="12.75" customHeight="1" x14ac:dyDescent="0.2">
      <c r="A29" s="10028">
        <v>2</v>
      </c>
      <c r="B29" s="10028">
        <v>0.15</v>
      </c>
      <c r="C29" s="10029">
        <v>0.3</v>
      </c>
      <c r="D29" s="10030">
        <v>16000</v>
      </c>
      <c r="E29" s="10031">
        <f t="shared" si="0"/>
        <v>15652.8</v>
      </c>
      <c r="F29" s="10032">
        <v>34</v>
      </c>
      <c r="G29" s="10033">
        <v>8.15</v>
      </c>
      <c r="H29" s="10033">
        <v>8.3000000000000007</v>
      </c>
      <c r="I29" s="10030">
        <v>16000</v>
      </c>
      <c r="J29" s="10031">
        <f t="shared" si="1"/>
        <v>15652.8</v>
      </c>
      <c r="K29" s="10032">
        <v>66</v>
      </c>
      <c r="L29" s="10033">
        <v>16.149999999999999</v>
      </c>
      <c r="M29" s="10033">
        <v>16.3</v>
      </c>
      <c r="N29" s="10030">
        <v>16000</v>
      </c>
      <c r="O29" s="10031">
        <f t="shared" si="2"/>
        <v>15652.8</v>
      </c>
      <c r="P29" s="401"/>
    </row>
    <row r="30" spans="1:47" ht="12.75" customHeight="1" x14ac:dyDescent="0.2">
      <c r="A30" s="10034">
        <v>3</v>
      </c>
      <c r="B30" s="10035">
        <v>0.3</v>
      </c>
      <c r="C30" s="10036">
        <v>0.45</v>
      </c>
      <c r="D30" s="10037">
        <v>16000</v>
      </c>
      <c r="E30" s="10038">
        <f t="shared" si="0"/>
        <v>15652.8</v>
      </c>
      <c r="F30" s="10039">
        <v>35</v>
      </c>
      <c r="G30" s="10040">
        <v>8.3000000000000007</v>
      </c>
      <c r="H30" s="10040">
        <v>8.4499999999999993</v>
      </c>
      <c r="I30" s="10037">
        <v>16000</v>
      </c>
      <c r="J30" s="10038">
        <f t="shared" si="1"/>
        <v>15652.8</v>
      </c>
      <c r="K30" s="10039">
        <v>67</v>
      </c>
      <c r="L30" s="10040">
        <v>16.3</v>
      </c>
      <c r="M30" s="10040">
        <v>16.45</v>
      </c>
      <c r="N30" s="10037">
        <v>16000</v>
      </c>
      <c r="O30" s="10038">
        <f t="shared" si="2"/>
        <v>15652.8</v>
      </c>
      <c r="P30" s="10041"/>
      <c r="V30" s="10042"/>
    </row>
    <row r="31" spans="1:47" ht="12.75" customHeight="1" x14ac:dyDescent="0.2">
      <c r="A31" s="10043">
        <v>4</v>
      </c>
      <c r="B31" s="10043">
        <v>0.45</v>
      </c>
      <c r="C31" s="10044">
        <v>1</v>
      </c>
      <c r="D31" s="10045">
        <v>16000</v>
      </c>
      <c r="E31" s="10046">
        <f t="shared" si="0"/>
        <v>15652.8</v>
      </c>
      <c r="F31" s="10047">
        <v>36</v>
      </c>
      <c r="G31" s="10044">
        <v>8.4499999999999993</v>
      </c>
      <c r="H31" s="10044">
        <v>9</v>
      </c>
      <c r="I31" s="10045">
        <v>16000</v>
      </c>
      <c r="J31" s="10046">
        <f t="shared" si="1"/>
        <v>15652.8</v>
      </c>
      <c r="K31" s="10047">
        <v>68</v>
      </c>
      <c r="L31" s="10044">
        <v>16.45</v>
      </c>
      <c r="M31" s="10044">
        <v>17</v>
      </c>
      <c r="N31" s="10045">
        <v>16000</v>
      </c>
      <c r="O31" s="10046">
        <f t="shared" si="2"/>
        <v>15652.8</v>
      </c>
      <c r="P31" s="10048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15652.8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15652.8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15652.8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15652.8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15652.8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15652.8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15652.8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15652.8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15652.8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15652.8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15652.8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15652.8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15652.8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15652.8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15652.8</v>
      </c>
      <c r="P36" s="762"/>
    </row>
    <row r="37" spans="1:16" x14ac:dyDescent="0.2">
      <c r="A37" s="10049">
        <v>10</v>
      </c>
      <c r="B37" s="10049">
        <v>2.15</v>
      </c>
      <c r="C37" s="10050">
        <v>2.2999999999999998</v>
      </c>
      <c r="D37" s="10051">
        <v>16000</v>
      </c>
      <c r="E37" s="10052">
        <f t="shared" si="0"/>
        <v>15652.8</v>
      </c>
      <c r="F37" s="10053">
        <v>42</v>
      </c>
      <c r="G37" s="10050">
        <v>10.15</v>
      </c>
      <c r="H37" s="10054">
        <v>10.3</v>
      </c>
      <c r="I37" s="10051">
        <v>16000</v>
      </c>
      <c r="J37" s="10052">
        <f t="shared" si="1"/>
        <v>15652.8</v>
      </c>
      <c r="K37" s="10053">
        <v>74</v>
      </c>
      <c r="L37" s="10054">
        <v>18.149999999999999</v>
      </c>
      <c r="M37" s="10050">
        <v>18.3</v>
      </c>
      <c r="N37" s="10051">
        <v>16000</v>
      </c>
      <c r="O37" s="10052">
        <f t="shared" si="2"/>
        <v>15652.8</v>
      </c>
      <c r="P37" s="400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15652.8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15652.8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15652.8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15652.8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15652.8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15652.8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15652.8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15652.8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15652.8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15652.8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15652.8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15652.8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15652.8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15652.8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15652.8</v>
      </c>
      <c r="P42" s="762"/>
    </row>
    <row r="43" spans="1:16" x14ac:dyDescent="0.2">
      <c r="A43" s="399">
        <v>16</v>
      </c>
      <c r="B43" s="399">
        <v>3.45</v>
      </c>
      <c r="C43" s="10055">
        <v>4</v>
      </c>
      <c r="D43" s="10056">
        <v>16000</v>
      </c>
      <c r="E43" s="10057">
        <f t="shared" si="0"/>
        <v>15652.8</v>
      </c>
      <c r="F43" s="10058">
        <v>48</v>
      </c>
      <c r="G43" s="10059">
        <v>11.45</v>
      </c>
      <c r="H43" s="10055">
        <v>12</v>
      </c>
      <c r="I43" s="10056">
        <v>16000</v>
      </c>
      <c r="J43" s="10057">
        <f t="shared" si="1"/>
        <v>15652.8</v>
      </c>
      <c r="K43" s="10058">
        <v>80</v>
      </c>
      <c r="L43" s="10055">
        <v>19.45</v>
      </c>
      <c r="M43" s="10055">
        <v>20</v>
      </c>
      <c r="N43" s="10056">
        <v>16000</v>
      </c>
      <c r="O43" s="10057">
        <f t="shared" si="2"/>
        <v>15652.8</v>
      </c>
      <c r="P43" s="398"/>
    </row>
    <row r="44" spans="1:16" x14ac:dyDescent="0.2">
      <c r="A44" s="10060">
        <v>17</v>
      </c>
      <c r="B44" s="10061">
        <v>4</v>
      </c>
      <c r="C44" s="10062">
        <v>4.1500000000000004</v>
      </c>
      <c r="D44" s="10063">
        <v>16000</v>
      </c>
      <c r="E44" s="10064">
        <f t="shared" si="0"/>
        <v>15652.8</v>
      </c>
      <c r="F44" s="10065">
        <v>49</v>
      </c>
      <c r="G44" s="10066">
        <v>12</v>
      </c>
      <c r="H44" s="10067">
        <v>12.15</v>
      </c>
      <c r="I44" s="10063">
        <v>16000</v>
      </c>
      <c r="J44" s="10064">
        <f t="shared" si="1"/>
        <v>15652.8</v>
      </c>
      <c r="K44" s="10065">
        <v>81</v>
      </c>
      <c r="L44" s="10067">
        <v>20</v>
      </c>
      <c r="M44" s="10066">
        <v>20.149999999999999</v>
      </c>
      <c r="N44" s="10063">
        <v>16000</v>
      </c>
      <c r="O44" s="10064">
        <f t="shared" si="2"/>
        <v>15652.8</v>
      </c>
      <c r="P44" s="10068"/>
    </row>
    <row r="45" spans="1:16" x14ac:dyDescent="0.2">
      <c r="A45" s="397">
        <v>18</v>
      </c>
      <c r="B45" s="397">
        <v>4.1500000000000004</v>
      </c>
      <c r="C45" s="10069">
        <v>4.3</v>
      </c>
      <c r="D45" s="10070">
        <v>16000</v>
      </c>
      <c r="E45" s="10071">
        <f t="shared" si="0"/>
        <v>15652.8</v>
      </c>
      <c r="F45" s="10072">
        <v>50</v>
      </c>
      <c r="G45" s="10073">
        <v>12.15</v>
      </c>
      <c r="H45" s="10069">
        <v>12.3</v>
      </c>
      <c r="I45" s="10070">
        <v>16000</v>
      </c>
      <c r="J45" s="10071">
        <f t="shared" si="1"/>
        <v>15652.8</v>
      </c>
      <c r="K45" s="10072">
        <v>82</v>
      </c>
      <c r="L45" s="10069">
        <v>20.149999999999999</v>
      </c>
      <c r="M45" s="10073">
        <v>20.3</v>
      </c>
      <c r="N45" s="10070">
        <v>16000</v>
      </c>
      <c r="O45" s="10071">
        <f t="shared" si="2"/>
        <v>15652.8</v>
      </c>
      <c r="P45" s="396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15652.8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15652.8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15652.8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15652.8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15652.8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15652.8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15652.8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15652.8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15652.8</v>
      </c>
      <c r="P48" s="762"/>
    </row>
    <row r="49" spans="1:16" x14ac:dyDescent="0.2">
      <c r="A49" s="395">
        <v>22</v>
      </c>
      <c r="B49" s="394">
        <v>5.15</v>
      </c>
      <c r="C49" s="10074">
        <v>5.3</v>
      </c>
      <c r="D49" s="10075">
        <v>16000</v>
      </c>
      <c r="E49" s="10076">
        <f t="shared" si="0"/>
        <v>15652.8</v>
      </c>
      <c r="F49" s="10077">
        <v>54</v>
      </c>
      <c r="G49" s="10078">
        <v>13.15</v>
      </c>
      <c r="H49" s="10074">
        <v>13.3</v>
      </c>
      <c r="I49" s="10075">
        <v>16000</v>
      </c>
      <c r="J49" s="10076">
        <f t="shared" si="1"/>
        <v>15652.8</v>
      </c>
      <c r="K49" s="10077">
        <v>86</v>
      </c>
      <c r="L49" s="10074">
        <v>21.15</v>
      </c>
      <c r="M49" s="10078">
        <v>21.3</v>
      </c>
      <c r="N49" s="10075">
        <v>16000</v>
      </c>
      <c r="O49" s="10076">
        <f t="shared" si="2"/>
        <v>15652.8</v>
      </c>
      <c r="P49" s="393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15652.8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15652.8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15652.8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15652.8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15652.8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15652.8</v>
      </c>
      <c r="P51" s="762"/>
    </row>
    <row r="52" spans="1:16" x14ac:dyDescent="0.2">
      <c r="A52" s="10079">
        <v>25</v>
      </c>
      <c r="B52" s="10080">
        <v>6</v>
      </c>
      <c r="C52" s="10081">
        <v>6.15</v>
      </c>
      <c r="D52" s="10082">
        <v>16000</v>
      </c>
      <c r="E52" s="10083">
        <f t="shared" si="0"/>
        <v>15652.8</v>
      </c>
      <c r="F52" s="10084">
        <v>57</v>
      </c>
      <c r="G52" s="10080">
        <v>14</v>
      </c>
      <c r="H52" s="10085">
        <v>14.15</v>
      </c>
      <c r="I52" s="10082">
        <v>16000</v>
      </c>
      <c r="J52" s="10083">
        <f t="shared" si="1"/>
        <v>15652.8</v>
      </c>
      <c r="K52" s="10084">
        <v>89</v>
      </c>
      <c r="L52" s="10085">
        <v>22</v>
      </c>
      <c r="M52" s="10080">
        <v>22.15</v>
      </c>
      <c r="N52" s="10082">
        <v>16000</v>
      </c>
      <c r="O52" s="10083">
        <f t="shared" si="2"/>
        <v>15652.8</v>
      </c>
      <c r="P52" s="10086"/>
    </row>
    <row r="53" spans="1:16" x14ac:dyDescent="0.2">
      <c r="A53" s="392">
        <v>26</v>
      </c>
      <c r="B53" s="391">
        <v>6.15</v>
      </c>
      <c r="C53" s="10087">
        <v>6.3</v>
      </c>
      <c r="D53" s="10088">
        <v>16000</v>
      </c>
      <c r="E53" s="10089">
        <f t="shared" si="0"/>
        <v>15652.8</v>
      </c>
      <c r="F53" s="10090">
        <v>58</v>
      </c>
      <c r="G53" s="10091">
        <v>14.15</v>
      </c>
      <c r="H53" s="10087">
        <v>14.3</v>
      </c>
      <c r="I53" s="10088">
        <v>16000</v>
      </c>
      <c r="J53" s="10089">
        <f t="shared" si="1"/>
        <v>15652.8</v>
      </c>
      <c r="K53" s="10090">
        <v>90</v>
      </c>
      <c r="L53" s="10087">
        <v>22.15</v>
      </c>
      <c r="M53" s="10091">
        <v>22.3</v>
      </c>
      <c r="N53" s="10088">
        <v>16000</v>
      </c>
      <c r="O53" s="10089">
        <f t="shared" si="2"/>
        <v>15652.8</v>
      </c>
      <c r="P53" s="390"/>
    </row>
    <row r="54" spans="1:16" x14ac:dyDescent="0.2">
      <c r="A54" s="10092">
        <v>27</v>
      </c>
      <c r="B54" s="10093">
        <v>6.3</v>
      </c>
      <c r="C54" s="10094">
        <v>6.45</v>
      </c>
      <c r="D54" s="10095">
        <v>16000</v>
      </c>
      <c r="E54" s="10096">
        <f t="shared" si="0"/>
        <v>15652.8</v>
      </c>
      <c r="F54" s="10097">
        <v>59</v>
      </c>
      <c r="G54" s="10093">
        <v>14.3</v>
      </c>
      <c r="H54" s="10098">
        <v>14.45</v>
      </c>
      <c r="I54" s="10095">
        <v>16000</v>
      </c>
      <c r="J54" s="10096">
        <f t="shared" si="1"/>
        <v>15652.8</v>
      </c>
      <c r="K54" s="10097">
        <v>91</v>
      </c>
      <c r="L54" s="10098">
        <v>22.3</v>
      </c>
      <c r="M54" s="10093">
        <v>22.45</v>
      </c>
      <c r="N54" s="10095">
        <v>16000</v>
      </c>
      <c r="O54" s="10096">
        <f t="shared" si="2"/>
        <v>15652.8</v>
      </c>
      <c r="P54" s="10099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15652.8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15652.8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15652.8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15652.8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15652.8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15652.8</v>
      </c>
      <c r="P56" s="762"/>
    </row>
    <row r="57" spans="1:16" x14ac:dyDescent="0.2">
      <c r="A57" s="389">
        <v>30</v>
      </c>
      <c r="B57" s="388">
        <v>7.15</v>
      </c>
      <c r="C57" s="10100">
        <v>7.3</v>
      </c>
      <c r="D57" s="10101">
        <v>16000</v>
      </c>
      <c r="E57" s="10102">
        <f t="shared" si="0"/>
        <v>15652.8</v>
      </c>
      <c r="F57" s="10103">
        <v>62</v>
      </c>
      <c r="G57" s="10104">
        <v>15.15</v>
      </c>
      <c r="H57" s="10104">
        <v>15.3</v>
      </c>
      <c r="I57" s="10101">
        <v>16000</v>
      </c>
      <c r="J57" s="10102">
        <f t="shared" si="1"/>
        <v>15652.8</v>
      </c>
      <c r="K57" s="10103">
        <v>94</v>
      </c>
      <c r="L57" s="10104">
        <v>23.15</v>
      </c>
      <c r="M57" s="10104">
        <v>23.3</v>
      </c>
      <c r="N57" s="10101">
        <v>16000</v>
      </c>
      <c r="O57" s="10102">
        <f t="shared" si="2"/>
        <v>15652.8</v>
      </c>
      <c r="P57" s="387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15652.8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15652.8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15652.8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15652.8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15652.8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15652.8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500889.59999999974</v>
      </c>
      <c r="F60" s="760"/>
      <c r="G60" s="760"/>
      <c r="H60" s="760"/>
      <c r="I60" s="759">
        <f>SUM(I28:I59)</f>
        <v>512000</v>
      </c>
      <c r="J60" s="722">
        <f>SUM(J28:J59)</f>
        <v>500889.59999999974</v>
      </c>
      <c r="K60" s="760"/>
      <c r="L60" s="760"/>
      <c r="M60" s="760"/>
      <c r="N60" s="760">
        <f>SUM(N28:N59)</f>
        <v>512000</v>
      </c>
      <c r="O60" s="722">
        <f>SUM(O28:O59)</f>
        <v>500889.59999999974</v>
      </c>
      <c r="P60" s="762"/>
    </row>
    <row r="64" spans="1:16" x14ac:dyDescent="0.2">
      <c r="A64" s="172" t="s">
        <v>148</v>
      </c>
      <c r="B64" s="172">
        <f>SUM(D60,I60,N60)/(4000*1000)</f>
        <v>0.38400000000000001</v>
      </c>
      <c r="C64" s="172">
        <f>ROUNDDOWN(SUM(E60,J60,O60)/(4000*1000),4)</f>
        <v>0.37559999999999999</v>
      </c>
    </row>
    <row r="66" spans="1:16" x14ac:dyDescent="0.2">
      <c r="A66" s="10105"/>
      <c r="B66" s="10106"/>
      <c r="C66" s="10106"/>
      <c r="D66" s="10107"/>
      <c r="E66" s="10106"/>
      <c r="F66" s="10106"/>
      <c r="G66" s="10106"/>
      <c r="H66" s="10106"/>
      <c r="I66" s="10107"/>
      <c r="J66" s="10108"/>
      <c r="K66" s="10106"/>
      <c r="L66" s="10106"/>
      <c r="M66" s="10106"/>
      <c r="N66" s="10106"/>
      <c r="O66" s="10106"/>
      <c r="P66" s="10109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10110"/>
      <c r="B68" s="10111"/>
      <c r="C68" s="10111"/>
      <c r="D68" s="10111"/>
      <c r="E68" s="10111"/>
      <c r="F68" s="10111"/>
      <c r="G68" s="10111"/>
      <c r="H68" s="10111"/>
      <c r="I68" s="10111"/>
      <c r="J68" s="10111"/>
      <c r="K68" s="10111"/>
      <c r="L68" s="10112"/>
      <c r="M68" s="10112"/>
      <c r="N68" s="10112"/>
      <c r="O68" s="10112"/>
      <c r="P68" s="10113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386"/>
      <c r="B71" s="385"/>
      <c r="C71" s="385"/>
      <c r="D71" s="384"/>
      <c r="E71" s="383"/>
      <c r="F71" s="385"/>
      <c r="G71" s="385"/>
      <c r="H71" s="383"/>
      <c r="I71" s="384"/>
      <c r="J71" s="385"/>
      <c r="K71" s="385"/>
      <c r="L71" s="385"/>
      <c r="M71" s="385"/>
      <c r="N71" s="385"/>
      <c r="O71" s="385"/>
      <c r="P71" s="382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10114"/>
      <c r="B73" s="10115"/>
      <c r="C73" s="10115"/>
      <c r="D73" s="10116"/>
      <c r="E73" s="10117"/>
      <c r="F73" s="10115"/>
      <c r="G73" s="10115"/>
      <c r="H73" s="10117"/>
      <c r="I73" s="10116"/>
      <c r="J73" s="10115"/>
      <c r="K73" s="10115"/>
      <c r="L73" s="10115"/>
      <c r="M73" s="10115" t="s">
        <v>30</v>
      </c>
      <c r="N73" s="10115"/>
      <c r="O73" s="10115"/>
      <c r="P73" s="10118"/>
    </row>
    <row r="74" spans="1:16" ht="15.75" x14ac:dyDescent="0.25">
      <c r="E74" s="381"/>
      <c r="H74" s="381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380"/>
      <c r="H80" s="380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379"/>
      <c r="H84" s="379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378"/>
      <c r="H89" s="378"/>
    </row>
    <row r="90" spans="5:13" ht="15.75" x14ac:dyDescent="0.25">
      <c r="E90" s="707"/>
      <c r="H90" s="707"/>
    </row>
    <row r="91" spans="5:13" ht="15.75" x14ac:dyDescent="0.25">
      <c r="E91" s="10119"/>
      <c r="H91" s="10119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377"/>
      <c r="H94" s="377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376"/>
      <c r="H97" s="376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120"/>
    </row>
    <row r="126" spans="4:4" x14ac:dyDescent="0.2">
      <c r="D126" s="10538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10121" t="s">
        <v>149</v>
      </c>
      <c r="B4" s="10122"/>
      <c r="C4" s="10122"/>
      <c r="D4" s="10122"/>
      <c r="E4" s="10122"/>
      <c r="F4" s="10122"/>
      <c r="G4" s="10122"/>
      <c r="H4" s="10122"/>
      <c r="I4" s="10122"/>
      <c r="J4" s="10123"/>
      <c r="K4" s="375"/>
      <c r="L4" s="375"/>
      <c r="M4" s="375"/>
      <c r="N4" s="375"/>
      <c r="O4" s="375"/>
      <c r="P4" s="374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373" t="s">
        <v>6</v>
      </c>
      <c r="B10" s="372"/>
      <c r="C10" s="372"/>
      <c r="D10" s="371"/>
      <c r="E10" s="372"/>
      <c r="F10" s="372"/>
      <c r="G10" s="372"/>
      <c r="H10" s="372"/>
      <c r="I10" s="371"/>
      <c r="J10" s="372"/>
      <c r="K10" s="372"/>
      <c r="L10" s="372"/>
      <c r="M10" s="372"/>
      <c r="N10" s="372"/>
      <c r="O10" s="372"/>
      <c r="P10" s="370"/>
    </row>
    <row r="11" spans="1:16" ht="12.75" customHeight="1" x14ac:dyDescent="0.2">
      <c r="A11" s="369"/>
      <c r="B11" s="368"/>
      <c r="C11" s="368"/>
      <c r="D11" s="367"/>
      <c r="E11" s="368"/>
      <c r="F11" s="368"/>
      <c r="G11" s="10124"/>
      <c r="H11" s="368"/>
      <c r="I11" s="367"/>
      <c r="J11" s="368"/>
      <c r="K11" s="368"/>
      <c r="L11" s="368"/>
      <c r="M11" s="368"/>
      <c r="N11" s="368"/>
      <c r="O11" s="368"/>
      <c r="P11" s="366"/>
    </row>
    <row r="12" spans="1:16" ht="12.75" customHeight="1" x14ac:dyDescent="0.2">
      <c r="A12" s="761" t="s">
        <v>150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151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365" t="s">
        <v>10</v>
      </c>
      <c r="B14" s="364"/>
      <c r="C14" s="364"/>
      <c r="D14" s="363"/>
      <c r="E14" s="364"/>
      <c r="F14" s="364"/>
      <c r="G14" s="364"/>
      <c r="H14" s="364"/>
      <c r="I14" s="363"/>
      <c r="J14" s="364"/>
      <c r="K14" s="364"/>
      <c r="L14" s="364"/>
      <c r="M14" s="364"/>
      <c r="N14" s="362"/>
      <c r="O14" s="361"/>
      <c r="P14" s="360"/>
    </row>
    <row r="15" spans="1:16" ht="12.75" customHeight="1" x14ac:dyDescent="0.2">
      <c r="A15" s="10125"/>
      <c r="B15" s="10126"/>
      <c r="C15" s="10126"/>
      <c r="D15" s="10127"/>
      <c r="E15" s="10126"/>
      <c r="F15" s="10126"/>
      <c r="G15" s="10126"/>
      <c r="H15" s="10126"/>
      <c r="I15" s="10127"/>
      <c r="J15" s="10126"/>
      <c r="K15" s="10126"/>
      <c r="L15" s="10126"/>
      <c r="M15" s="10126"/>
      <c r="N15" s="10128" t="s">
        <v>11</v>
      </c>
      <c r="O15" s="10129" t="s">
        <v>12</v>
      </c>
      <c r="P15" s="10130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0131"/>
      <c r="B18" s="10132"/>
      <c r="C18" s="10132"/>
      <c r="D18" s="10133"/>
      <c r="E18" s="10132"/>
      <c r="F18" s="10132"/>
      <c r="G18" s="10132"/>
      <c r="H18" s="10132"/>
      <c r="I18" s="10133"/>
      <c r="J18" s="10132"/>
      <c r="K18" s="10132"/>
      <c r="L18" s="10132"/>
      <c r="M18" s="10132"/>
      <c r="N18" s="10134"/>
      <c r="O18" s="10135"/>
      <c r="P18" s="10136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10137"/>
      <c r="B20" s="10138"/>
      <c r="C20" s="10138"/>
      <c r="D20" s="10139"/>
      <c r="E20" s="10138"/>
      <c r="F20" s="10138"/>
      <c r="G20" s="10138"/>
      <c r="H20" s="10138"/>
      <c r="I20" s="10139"/>
      <c r="J20" s="10138"/>
      <c r="K20" s="10138"/>
      <c r="L20" s="10138"/>
      <c r="M20" s="10138"/>
      <c r="N20" s="10140"/>
      <c r="O20" s="10141"/>
      <c r="P20" s="10142"/>
    </row>
    <row r="21" spans="1:47" ht="12.75" customHeight="1" x14ac:dyDescent="0.2">
      <c r="A21" s="359"/>
      <c r="B21" s="358"/>
      <c r="C21" s="357"/>
      <c r="D21" s="357"/>
      <c r="E21" s="358"/>
      <c r="F21" s="358"/>
      <c r="G21" s="358"/>
      <c r="H21" s="358" t="s">
        <v>8</v>
      </c>
      <c r="I21" s="356"/>
      <c r="J21" s="358"/>
      <c r="K21" s="358"/>
      <c r="L21" s="358"/>
      <c r="M21" s="358"/>
      <c r="N21" s="355"/>
      <c r="O21" s="354"/>
      <c r="P21" s="353"/>
    </row>
    <row r="22" spans="1:47" ht="12.75" customHeight="1" x14ac:dyDescent="0.2">
      <c r="A22" s="352"/>
      <c r="B22" s="351"/>
      <c r="C22" s="351"/>
      <c r="D22" s="10143"/>
      <c r="E22" s="351"/>
      <c r="F22" s="351"/>
      <c r="G22" s="351"/>
      <c r="H22" s="351"/>
      <c r="I22" s="10143"/>
      <c r="J22" s="351"/>
      <c r="K22" s="351"/>
      <c r="L22" s="351"/>
      <c r="M22" s="351"/>
      <c r="N22" s="351"/>
      <c r="O22" s="351"/>
      <c r="P22" s="350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10144"/>
      <c r="B24" s="10145"/>
      <c r="C24" s="10145"/>
      <c r="D24" s="10146"/>
      <c r="E24" s="10147" t="s">
        <v>20</v>
      </c>
      <c r="F24" s="10147"/>
      <c r="G24" s="10147"/>
      <c r="H24" s="10147"/>
      <c r="I24" s="10147"/>
      <c r="J24" s="10147"/>
      <c r="K24" s="10147"/>
      <c r="L24" s="10147"/>
      <c r="M24" s="10145"/>
      <c r="N24" s="10145"/>
      <c r="O24" s="10145"/>
      <c r="P24" s="10148"/>
    </row>
    <row r="25" spans="1:47" ht="12.75" customHeight="1" x14ac:dyDescent="0.2">
      <c r="A25" s="10149"/>
      <c r="B25" s="10150" t="s">
        <v>21</v>
      </c>
      <c r="C25" s="10151"/>
      <c r="D25" s="10151"/>
      <c r="E25" s="10151"/>
      <c r="F25" s="10151"/>
      <c r="G25" s="10151"/>
      <c r="H25" s="10151"/>
      <c r="I25" s="10151"/>
      <c r="J25" s="10151"/>
      <c r="K25" s="10151"/>
      <c r="L25" s="10151"/>
      <c r="M25" s="10151"/>
      <c r="N25" s="10151"/>
      <c r="O25" s="10152"/>
      <c r="P25" s="10153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154">
        <v>1</v>
      </c>
      <c r="B28" s="10155">
        <v>0</v>
      </c>
      <c r="C28" s="10156">
        <v>0.15</v>
      </c>
      <c r="D28" s="10157">
        <v>16000</v>
      </c>
      <c r="E28" s="10158">
        <f t="shared" ref="E28:E59" si="0">D28*(100-2.17)/100</f>
        <v>15652.8</v>
      </c>
      <c r="F28" s="10159">
        <v>33</v>
      </c>
      <c r="G28" s="10160">
        <v>8</v>
      </c>
      <c r="H28" s="10160">
        <v>8.15</v>
      </c>
      <c r="I28" s="10157">
        <v>16000</v>
      </c>
      <c r="J28" s="10158">
        <f t="shared" ref="J28:J59" si="1">I28*(100-2.17)/100</f>
        <v>15652.8</v>
      </c>
      <c r="K28" s="10159">
        <v>65</v>
      </c>
      <c r="L28" s="10160">
        <v>16</v>
      </c>
      <c r="M28" s="10160">
        <v>16.149999999999999</v>
      </c>
      <c r="N28" s="10157">
        <v>16000</v>
      </c>
      <c r="O28" s="10158">
        <f t="shared" ref="O28:O59" si="2">N28*(100-2.17)/100</f>
        <v>15652.8</v>
      </c>
      <c r="P28" s="10161"/>
    </row>
    <row r="29" spans="1:47" ht="12.75" customHeight="1" x14ac:dyDescent="0.2">
      <c r="A29" s="10162">
        <v>2</v>
      </c>
      <c r="B29" s="10162">
        <v>0.15</v>
      </c>
      <c r="C29" s="10163">
        <v>0.3</v>
      </c>
      <c r="D29" s="10164">
        <v>16000</v>
      </c>
      <c r="E29" s="10165">
        <f t="shared" si="0"/>
        <v>15652.8</v>
      </c>
      <c r="F29" s="10166">
        <v>34</v>
      </c>
      <c r="G29" s="10167">
        <v>8.15</v>
      </c>
      <c r="H29" s="10167">
        <v>8.3000000000000007</v>
      </c>
      <c r="I29" s="10164">
        <v>16000</v>
      </c>
      <c r="J29" s="10165">
        <f t="shared" si="1"/>
        <v>15652.8</v>
      </c>
      <c r="K29" s="10166">
        <v>66</v>
      </c>
      <c r="L29" s="10167">
        <v>16.149999999999999</v>
      </c>
      <c r="M29" s="10167">
        <v>16.3</v>
      </c>
      <c r="N29" s="10164">
        <v>16000</v>
      </c>
      <c r="O29" s="10165">
        <f t="shared" si="2"/>
        <v>15652.8</v>
      </c>
      <c r="P29" s="10168"/>
    </row>
    <row r="30" spans="1:47" ht="12.75" customHeight="1" x14ac:dyDescent="0.2">
      <c r="A30" s="10169">
        <v>3</v>
      </c>
      <c r="B30" s="10170">
        <v>0.3</v>
      </c>
      <c r="C30" s="10171">
        <v>0.45</v>
      </c>
      <c r="D30" s="10172">
        <v>16000</v>
      </c>
      <c r="E30" s="10173">
        <f t="shared" si="0"/>
        <v>15652.8</v>
      </c>
      <c r="F30" s="10174">
        <v>35</v>
      </c>
      <c r="G30" s="10175">
        <v>8.3000000000000007</v>
      </c>
      <c r="H30" s="10175">
        <v>8.4499999999999993</v>
      </c>
      <c r="I30" s="10172">
        <v>16000</v>
      </c>
      <c r="J30" s="10173">
        <f t="shared" si="1"/>
        <v>15652.8</v>
      </c>
      <c r="K30" s="10174">
        <v>67</v>
      </c>
      <c r="L30" s="10175">
        <v>16.3</v>
      </c>
      <c r="M30" s="10175">
        <v>16.45</v>
      </c>
      <c r="N30" s="10172">
        <v>16000</v>
      </c>
      <c r="O30" s="10173">
        <f t="shared" si="2"/>
        <v>15652.8</v>
      </c>
      <c r="P30" s="10176"/>
      <c r="V30" s="10177"/>
    </row>
    <row r="31" spans="1:47" ht="12.75" customHeight="1" x14ac:dyDescent="0.2">
      <c r="A31" s="10178">
        <v>4</v>
      </c>
      <c r="B31" s="10178">
        <v>0.45</v>
      </c>
      <c r="C31" s="10179">
        <v>1</v>
      </c>
      <c r="D31" s="10180">
        <v>16000</v>
      </c>
      <c r="E31" s="10181">
        <f t="shared" si="0"/>
        <v>15652.8</v>
      </c>
      <c r="F31" s="10182">
        <v>36</v>
      </c>
      <c r="G31" s="10179">
        <v>8.4499999999999993</v>
      </c>
      <c r="H31" s="10179">
        <v>9</v>
      </c>
      <c r="I31" s="10180">
        <v>16000</v>
      </c>
      <c r="J31" s="10181">
        <f t="shared" si="1"/>
        <v>15652.8</v>
      </c>
      <c r="K31" s="10182">
        <v>68</v>
      </c>
      <c r="L31" s="10179">
        <v>16.45</v>
      </c>
      <c r="M31" s="10179">
        <v>17</v>
      </c>
      <c r="N31" s="10180">
        <v>16000</v>
      </c>
      <c r="O31" s="10181">
        <f t="shared" si="2"/>
        <v>15652.8</v>
      </c>
      <c r="P31" s="10183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15652.8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15652.8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15652.8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15652.8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15652.8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15652.8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15652.8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15652.8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15652.8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15652.8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15652.8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15652.8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15652.8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15652.8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15652.8</v>
      </c>
      <c r="P36" s="762"/>
    </row>
    <row r="37" spans="1:16" x14ac:dyDescent="0.2">
      <c r="A37" s="10184">
        <v>10</v>
      </c>
      <c r="B37" s="10184">
        <v>2.15</v>
      </c>
      <c r="C37" s="10185">
        <v>2.2999999999999998</v>
      </c>
      <c r="D37" s="10186">
        <v>16000</v>
      </c>
      <c r="E37" s="10187">
        <f t="shared" si="0"/>
        <v>15652.8</v>
      </c>
      <c r="F37" s="10188">
        <v>42</v>
      </c>
      <c r="G37" s="10185">
        <v>10.15</v>
      </c>
      <c r="H37" s="10189">
        <v>10.3</v>
      </c>
      <c r="I37" s="10186">
        <v>16000</v>
      </c>
      <c r="J37" s="10187">
        <f t="shared" si="1"/>
        <v>15652.8</v>
      </c>
      <c r="K37" s="10188">
        <v>74</v>
      </c>
      <c r="L37" s="10189">
        <v>18.149999999999999</v>
      </c>
      <c r="M37" s="10185">
        <v>18.3</v>
      </c>
      <c r="N37" s="10186">
        <v>16000</v>
      </c>
      <c r="O37" s="10187">
        <f t="shared" si="2"/>
        <v>15652.8</v>
      </c>
      <c r="P37" s="10190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15652.8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15652.8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15652.8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15652.8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15652.8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15652.8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15652.8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15652.8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15652.8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15652.8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15652.8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15652.8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15652.8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15652.8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15652.8</v>
      </c>
      <c r="P42" s="762"/>
    </row>
    <row r="43" spans="1:16" x14ac:dyDescent="0.2">
      <c r="A43" s="349">
        <v>16</v>
      </c>
      <c r="B43" s="349">
        <v>3.45</v>
      </c>
      <c r="C43" s="10191">
        <v>4</v>
      </c>
      <c r="D43" s="10192">
        <v>16000</v>
      </c>
      <c r="E43" s="10193">
        <f t="shared" si="0"/>
        <v>15652.8</v>
      </c>
      <c r="F43" s="10194">
        <v>48</v>
      </c>
      <c r="G43" s="10195">
        <v>11.45</v>
      </c>
      <c r="H43" s="10191">
        <v>12</v>
      </c>
      <c r="I43" s="10192">
        <v>16000</v>
      </c>
      <c r="J43" s="10193">
        <f t="shared" si="1"/>
        <v>15652.8</v>
      </c>
      <c r="K43" s="10194">
        <v>80</v>
      </c>
      <c r="L43" s="10191">
        <v>19.45</v>
      </c>
      <c r="M43" s="10191">
        <v>20</v>
      </c>
      <c r="N43" s="10192">
        <v>16000</v>
      </c>
      <c r="O43" s="10193">
        <f t="shared" si="2"/>
        <v>15652.8</v>
      </c>
      <c r="P43" s="348"/>
    </row>
    <row r="44" spans="1:16" x14ac:dyDescent="0.2">
      <c r="A44" s="10196">
        <v>17</v>
      </c>
      <c r="B44" s="10197">
        <v>4</v>
      </c>
      <c r="C44" s="10198">
        <v>4.1500000000000004</v>
      </c>
      <c r="D44" s="10199">
        <v>16000</v>
      </c>
      <c r="E44" s="10200">
        <f t="shared" si="0"/>
        <v>15652.8</v>
      </c>
      <c r="F44" s="10201">
        <v>49</v>
      </c>
      <c r="G44" s="10202">
        <v>12</v>
      </c>
      <c r="H44" s="10203">
        <v>12.15</v>
      </c>
      <c r="I44" s="10199">
        <v>16000</v>
      </c>
      <c r="J44" s="10200">
        <f t="shared" si="1"/>
        <v>15652.8</v>
      </c>
      <c r="K44" s="10201">
        <v>81</v>
      </c>
      <c r="L44" s="10203">
        <v>20</v>
      </c>
      <c r="M44" s="10202">
        <v>20.149999999999999</v>
      </c>
      <c r="N44" s="10199">
        <v>16000</v>
      </c>
      <c r="O44" s="10200">
        <f t="shared" si="2"/>
        <v>15652.8</v>
      </c>
      <c r="P44" s="10204"/>
    </row>
    <row r="45" spans="1:16" x14ac:dyDescent="0.2">
      <c r="A45" s="347">
        <v>18</v>
      </c>
      <c r="B45" s="347">
        <v>4.1500000000000004</v>
      </c>
      <c r="C45" s="10205">
        <v>4.3</v>
      </c>
      <c r="D45" s="10206">
        <v>16000</v>
      </c>
      <c r="E45" s="10207">
        <f t="shared" si="0"/>
        <v>15652.8</v>
      </c>
      <c r="F45" s="10208">
        <v>50</v>
      </c>
      <c r="G45" s="10209">
        <v>12.15</v>
      </c>
      <c r="H45" s="10205">
        <v>12.3</v>
      </c>
      <c r="I45" s="10206">
        <v>16000</v>
      </c>
      <c r="J45" s="10207">
        <f t="shared" si="1"/>
        <v>15652.8</v>
      </c>
      <c r="K45" s="10208">
        <v>82</v>
      </c>
      <c r="L45" s="10205">
        <v>20.149999999999999</v>
      </c>
      <c r="M45" s="10209">
        <v>20.3</v>
      </c>
      <c r="N45" s="10206">
        <v>16000</v>
      </c>
      <c r="O45" s="10207">
        <f t="shared" si="2"/>
        <v>15652.8</v>
      </c>
      <c r="P45" s="346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15652.8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15652.8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15652.8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15652.8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15652.8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15652.8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15652.8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15652.8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15652.8</v>
      </c>
      <c r="P48" s="762"/>
    </row>
    <row r="49" spans="1:16" x14ac:dyDescent="0.2">
      <c r="A49" s="345">
        <v>22</v>
      </c>
      <c r="B49" s="344">
        <v>5.15</v>
      </c>
      <c r="C49" s="10210">
        <v>5.3</v>
      </c>
      <c r="D49" s="10211">
        <v>16000</v>
      </c>
      <c r="E49" s="10212">
        <f t="shared" si="0"/>
        <v>15652.8</v>
      </c>
      <c r="F49" s="10213">
        <v>54</v>
      </c>
      <c r="G49" s="10214">
        <v>13.15</v>
      </c>
      <c r="H49" s="10210">
        <v>13.3</v>
      </c>
      <c r="I49" s="10211">
        <v>16000</v>
      </c>
      <c r="J49" s="10212">
        <f t="shared" si="1"/>
        <v>15652.8</v>
      </c>
      <c r="K49" s="10213">
        <v>86</v>
      </c>
      <c r="L49" s="10210">
        <v>21.15</v>
      </c>
      <c r="M49" s="10214">
        <v>21.3</v>
      </c>
      <c r="N49" s="10211">
        <v>16000</v>
      </c>
      <c r="O49" s="10212">
        <f t="shared" si="2"/>
        <v>15652.8</v>
      </c>
      <c r="P49" s="343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15652.8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15652.8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15652.8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15652.8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15652.8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15652.8</v>
      </c>
      <c r="P51" s="762"/>
    </row>
    <row r="52" spans="1:16" x14ac:dyDescent="0.2">
      <c r="A52" s="10215">
        <v>25</v>
      </c>
      <c r="B52" s="10216">
        <v>6</v>
      </c>
      <c r="C52" s="10217">
        <v>6.15</v>
      </c>
      <c r="D52" s="10218">
        <v>16000</v>
      </c>
      <c r="E52" s="10219">
        <f t="shared" si="0"/>
        <v>15652.8</v>
      </c>
      <c r="F52" s="10220">
        <v>57</v>
      </c>
      <c r="G52" s="10216">
        <v>14</v>
      </c>
      <c r="H52" s="10221">
        <v>14.15</v>
      </c>
      <c r="I52" s="10218">
        <v>16000</v>
      </c>
      <c r="J52" s="10219">
        <f t="shared" si="1"/>
        <v>15652.8</v>
      </c>
      <c r="K52" s="10220">
        <v>89</v>
      </c>
      <c r="L52" s="10221">
        <v>22</v>
      </c>
      <c r="M52" s="10216">
        <v>22.15</v>
      </c>
      <c r="N52" s="10218">
        <v>16000</v>
      </c>
      <c r="O52" s="10219">
        <f t="shared" si="2"/>
        <v>15652.8</v>
      </c>
      <c r="P52" s="10222"/>
    </row>
    <row r="53" spans="1:16" x14ac:dyDescent="0.2">
      <c r="A53" s="342">
        <v>26</v>
      </c>
      <c r="B53" s="341">
        <v>6.15</v>
      </c>
      <c r="C53" s="10223">
        <v>6.3</v>
      </c>
      <c r="D53" s="10224">
        <v>16000</v>
      </c>
      <c r="E53" s="10225">
        <f t="shared" si="0"/>
        <v>15652.8</v>
      </c>
      <c r="F53" s="10226">
        <v>58</v>
      </c>
      <c r="G53" s="10227">
        <v>14.15</v>
      </c>
      <c r="H53" s="10223">
        <v>14.3</v>
      </c>
      <c r="I53" s="10224">
        <v>16000</v>
      </c>
      <c r="J53" s="10225">
        <f t="shared" si="1"/>
        <v>15652.8</v>
      </c>
      <c r="K53" s="10226">
        <v>90</v>
      </c>
      <c r="L53" s="10223">
        <v>22.15</v>
      </c>
      <c r="M53" s="10227">
        <v>22.3</v>
      </c>
      <c r="N53" s="10224">
        <v>16000</v>
      </c>
      <c r="O53" s="10225">
        <f t="shared" si="2"/>
        <v>15652.8</v>
      </c>
      <c r="P53" s="340"/>
    </row>
    <row r="54" spans="1:16" x14ac:dyDescent="0.2">
      <c r="A54" s="10228">
        <v>27</v>
      </c>
      <c r="B54" s="10229">
        <v>6.3</v>
      </c>
      <c r="C54" s="10230">
        <v>6.45</v>
      </c>
      <c r="D54" s="10231">
        <v>16000</v>
      </c>
      <c r="E54" s="10232">
        <f t="shared" si="0"/>
        <v>15652.8</v>
      </c>
      <c r="F54" s="10233">
        <v>59</v>
      </c>
      <c r="G54" s="10229">
        <v>14.3</v>
      </c>
      <c r="H54" s="10234">
        <v>14.45</v>
      </c>
      <c r="I54" s="10231">
        <v>16000</v>
      </c>
      <c r="J54" s="10232">
        <f t="shared" si="1"/>
        <v>15652.8</v>
      </c>
      <c r="K54" s="10233">
        <v>91</v>
      </c>
      <c r="L54" s="10234">
        <v>22.3</v>
      </c>
      <c r="M54" s="10229">
        <v>22.45</v>
      </c>
      <c r="N54" s="10231">
        <v>16000</v>
      </c>
      <c r="O54" s="10232">
        <f t="shared" si="2"/>
        <v>15652.8</v>
      </c>
      <c r="P54" s="10235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15652.8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15652.8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15652.8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15652.8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15652.8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15652.8</v>
      </c>
      <c r="P56" s="762"/>
    </row>
    <row r="57" spans="1:16" x14ac:dyDescent="0.2">
      <c r="A57" s="10236">
        <v>30</v>
      </c>
      <c r="B57" s="10237">
        <v>7.15</v>
      </c>
      <c r="C57" s="10238">
        <v>7.3</v>
      </c>
      <c r="D57" s="10239">
        <v>16000</v>
      </c>
      <c r="E57" s="10240">
        <f t="shared" si="0"/>
        <v>15652.8</v>
      </c>
      <c r="F57" s="10241">
        <v>62</v>
      </c>
      <c r="G57" s="10242">
        <v>15.15</v>
      </c>
      <c r="H57" s="10242">
        <v>15.3</v>
      </c>
      <c r="I57" s="10239">
        <v>16000</v>
      </c>
      <c r="J57" s="10240">
        <f t="shared" si="1"/>
        <v>15652.8</v>
      </c>
      <c r="K57" s="10241">
        <v>94</v>
      </c>
      <c r="L57" s="10242">
        <v>23.15</v>
      </c>
      <c r="M57" s="10242">
        <v>23.3</v>
      </c>
      <c r="N57" s="10239">
        <v>16000</v>
      </c>
      <c r="O57" s="10240">
        <f t="shared" si="2"/>
        <v>15652.8</v>
      </c>
      <c r="P57" s="10243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15652.8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15652.8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15652.8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15652.8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15652.8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15652.8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500889.59999999974</v>
      </c>
      <c r="F60" s="760"/>
      <c r="G60" s="760"/>
      <c r="H60" s="760"/>
      <c r="I60" s="759">
        <f>SUM(I28:I59)</f>
        <v>512000</v>
      </c>
      <c r="J60" s="722">
        <f>SUM(J28:J59)</f>
        <v>500889.59999999974</v>
      </c>
      <c r="K60" s="760"/>
      <c r="L60" s="760"/>
      <c r="M60" s="760"/>
      <c r="N60" s="760">
        <f>SUM(N28:N59)</f>
        <v>512000</v>
      </c>
      <c r="O60" s="722">
        <f>SUM(O28:O59)</f>
        <v>500889.59999999974</v>
      </c>
      <c r="P60" s="762"/>
    </row>
    <row r="64" spans="1:16" x14ac:dyDescent="0.2">
      <c r="A64" s="172" t="s">
        <v>152</v>
      </c>
      <c r="B64" s="172">
        <f>SUM(D60,I60,N60)/(4000*1000)</f>
        <v>0.38400000000000001</v>
      </c>
      <c r="C64" s="172">
        <f>ROUNDDOWN(SUM(E60,J60,O60)/(4000*1000),4)</f>
        <v>0.37559999999999999</v>
      </c>
    </row>
    <row r="66" spans="1:16" x14ac:dyDescent="0.2">
      <c r="A66" s="10244"/>
      <c r="B66" s="10245"/>
      <c r="C66" s="10245"/>
      <c r="D66" s="10246"/>
      <c r="E66" s="10245"/>
      <c r="F66" s="10245"/>
      <c r="G66" s="10245"/>
      <c r="H66" s="10245"/>
      <c r="I66" s="10246"/>
      <c r="J66" s="10247"/>
      <c r="K66" s="10245"/>
      <c r="L66" s="10245"/>
      <c r="M66" s="10245"/>
      <c r="N66" s="10245"/>
      <c r="O66" s="10245"/>
      <c r="P66" s="10248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10249"/>
      <c r="B68" s="10250"/>
      <c r="C68" s="10250"/>
      <c r="D68" s="10250"/>
      <c r="E68" s="10250"/>
      <c r="F68" s="10250"/>
      <c r="G68" s="10250"/>
      <c r="H68" s="10250"/>
      <c r="I68" s="10250"/>
      <c r="J68" s="10250"/>
      <c r="K68" s="10250"/>
      <c r="L68" s="10251"/>
      <c r="M68" s="10251"/>
      <c r="N68" s="10251"/>
      <c r="O68" s="10251"/>
      <c r="P68" s="10252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10253"/>
      <c r="B71" s="10254"/>
      <c r="C71" s="10254"/>
      <c r="D71" s="10255"/>
      <c r="E71" s="10256"/>
      <c r="F71" s="10254"/>
      <c r="G71" s="10254"/>
      <c r="H71" s="10256"/>
      <c r="I71" s="10255"/>
      <c r="J71" s="10254"/>
      <c r="K71" s="10254"/>
      <c r="L71" s="10254"/>
      <c r="M71" s="10254"/>
      <c r="N71" s="10254"/>
      <c r="O71" s="10254"/>
      <c r="P71" s="10257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339"/>
      <c r="B73" s="338"/>
      <c r="C73" s="338"/>
      <c r="D73" s="10258"/>
      <c r="E73" s="337"/>
      <c r="F73" s="338"/>
      <c r="G73" s="338"/>
      <c r="H73" s="337"/>
      <c r="I73" s="10258"/>
      <c r="J73" s="338"/>
      <c r="K73" s="338"/>
      <c r="L73" s="338"/>
      <c r="M73" s="338" t="s">
        <v>30</v>
      </c>
      <c r="N73" s="338"/>
      <c r="O73" s="338"/>
      <c r="P73" s="336"/>
    </row>
    <row r="74" spans="1:16" ht="15.75" x14ac:dyDescent="0.25">
      <c r="E74" s="10259"/>
      <c r="H74" s="10259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335"/>
      <c r="H80" s="335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334"/>
      <c r="H84" s="334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10260"/>
      <c r="H89" s="10260"/>
    </row>
    <row r="90" spans="5:13" ht="15.75" x14ac:dyDescent="0.25">
      <c r="E90" s="707"/>
      <c r="H90" s="707"/>
    </row>
    <row r="91" spans="5:13" ht="15.75" x14ac:dyDescent="0.25">
      <c r="E91" s="333"/>
      <c r="H91" s="333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10261"/>
      <c r="H94" s="10261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10262"/>
      <c r="H97" s="10262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263"/>
    </row>
    <row r="126" spans="4:4" x14ac:dyDescent="0.2">
      <c r="D126" s="10538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10264" t="s">
        <v>153</v>
      </c>
      <c r="B4" s="10265"/>
      <c r="C4" s="10265"/>
      <c r="D4" s="10265"/>
      <c r="E4" s="10265"/>
      <c r="F4" s="10265"/>
      <c r="G4" s="10265"/>
      <c r="H4" s="10265"/>
      <c r="I4" s="10265"/>
      <c r="J4" s="10266"/>
      <c r="K4" s="10267"/>
      <c r="L4" s="10267"/>
      <c r="M4" s="10267"/>
      <c r="N4" s="10267"/>
      <c r="O4" s="10267"/>
      <c r="P4" s="10268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0269" t="s">
        <v>6</v>
      </c>
      <c r="B10" s="10270"/>
      <c r="C10" s="10270"/>
      <c r="D10" s="10271"/>
      <c r="E10" s="10270"/>
      <c r="F10" s="10270"/>
      <c r="G10" s="10270"/>
      <c r="H10" s="10270"/>
      <c r="I10" s="10271"/>
      <c r="J10" s="10270"/>
      <c r="K10" s="10270"/>
      <c r="L10" s="10270"/>
      <c r="M10" s="10270"/>
      <c r="N10" s="10270"/>
      <c r="O10" s="10270"/>
      <c r="P10" s="10272"/>
    </row>
    <row r="11" spans="1:16" ht="12.75" customHeight="1" x14ac:dyDescent="0.2">
      <c r="A11" s="10273"/>
      <c r="B11" s="10274"/>
      <c r="C11" s="10274"/>
      <c r="D11" s="10275"/>
      <c r="E11" s="10274"/>
      <c r="F11" s="10274"/>
      <c r="G11" s="10276"/>
      <c r="H11" s="10274"/>
      <c r="I11" s="10275"/>
      <c r="J11" s="10274"/>
      <c r="K11" s="10274"/>
      <c r="L11" s="10274"/>
      <c r="M11" s="10274"/>
      <c r="N11" s="10274"/>
      <c r="O11" s="10274"/>
      <c r="P11" s="10277"/>
    </row>
    <row r="12" spans="1:16" ht="12.75" customHeight="1" x14ac:dyDescent="0.2">
      <c r="A12" s="761" t="s">
        <v>154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155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10278" t="s">
        <v>10</v>
      </c>
      <c r="B14" s="10279"/>
      <c r="C14" s="10279"/>
      <c r="D14" s="10280"/>
      <c r="E14" s="10279"/>
      <c r="F14" s="10279"/>
      <c r="G14" s="10279"/>
      <c r="H14" s="10279"/>
      <c r="I14" s="10280"/>
      <c r="J14" s="10279"/>
      <c r="K14" s="10279"/>
      <c r="L14" s="10279"/>
      <c r="M14" s="10279"/>
      <c r="N14" s="10281"/>
      <c r="O14" s="10282"/>
      <c r="P14" s="10283"/>
    </row>
    <row r="15" spans="1:16" ht="12.75" customHeight="1" x14ac:dyDescent="0.2">
      <c r="A15" s="332"/>
      <c r="B15" s="331"/>
      <c r="C15" s="331"/>
      <c r="D15" s="10284"/>
      <c r="E15" s="331"/>
      <c r="F15" s="331"/>
      <c r="G15" s="331"/>
      <c r="H15" s="331"/>
      <c r="I15" s="10284"/>
      <c r="J15" s="331"/>
      <c r="K15" s="331"/>
      <c r="L15" s="331"/>
      <c r="M15" s="331"/>
      <c r="N15" s="10285" t="s">
        <v>11</v>
      </c>
      <c r="O15" s="10286" t="s">
        <v>12</v>
      </c>
      <c r="P15" s="330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0287"/>
      <c r="B18" s="10288"/>
      <c r="C18" s="10288"/>
      <c r="D18" s="10289"/>
      <c r="E18" s="10288"/>
      <c r="F18" s="10288"/>
      <c r="G18" s="10288"/>
      <c r="H18" s="10288"/>
      <c r="I18" s="10289"/>
      <c r="J18" s="10288"/>
      <c r="K18" s="10288"/>
      <c r="L18" s="10288"/>
      <c r="M18" s="10288"/>
      <c r="N18" s="10290"/>
      <c r="O18" s="10291"/>
      <c r="P18" s="10292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10293"/>
      <c r="B20" s="10294"/>
      <c r="C20" s="10294"/>
      <c r="D20" s="10295"/>
      <c r="E20" s="10294"/>
      <c r="F20" s="10294"/>
      <c r="G20" s="10294"/>
      <c r="H20" s="10294"/>
      <c r="I20" s="10295"/>
      <c r="J20" s="10294"/>
      <c r="K20" s="10294"/>
      <c r="L20" s="10294"/>
      <c r="M20" s="10294"/>
      <c r="N20" s="10296"/>
      <c r="O20" s="10297"/>
      <c r="P20" s="10298"/>
    </row>
    <row r="21" spans="1:47" ht="12.75" customHeight="1" x14ac:dyDescent="0.2">
      <c r="A21" s="329"/>
      <c r="B21" s="328"/>
      <c r="C21" s="327"/>
      <c r="D21" s="327"/>
      <c r="E21" s="328"/>
      <c r="F21" s="328"/>
      <c r="G21" s="328"/>
      <c r="H21" s="328" t="s">
        <v>8</v>
      </c>
      <c r="I21" s="326"/>
      <c r="J21" s="328"/>
      <c r="K21" s="328"/>
      <c r="L21" s="328"/>
      <c r="M21" s="328"/>
      <c r="N21" s="325"/>
      <c r="O21" s="324"/>
      <c r="P21" s="323"/>
    </row>
    <row r="22" spans="1:47" ht="12.75" customHeight="1" x14ac:dyDescent="0.2">
      <c r="A22" s="10299"/>
      <c r="B22" s="10300"/>
      <c r="C22" s="10300"/>
      <c r="D22" s="10301"/>
      <c r="E22" s="10300"/>
      <c r="F22" s="10300"/>
      <c r="G22" s="10300"/>
      <c r="H22" s="10300"/>
      <c r="I22" s="10301"/>
      <c r="J22" s="10300"/>
      <c r="K22" s="10300"/>
      <c r="L22" s="10300"/>
      <c r="M22" s="10300"/>
      <c r="N22" s="10300"/>
      <c r="O22" s="10300"/>
      <c r="P22" s="10302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10303"/>
      <c r="B24" s="10304"/>
      <c r="C24" s="10304"/>
      <c r="D24" s="10305"/>
      <c r="E24" s="10306" t="s">
        <v>20</v>
      </c>
      <c r="F24" s="10306"/>
      <c r="G24" s="10306"/>
      <c r="H24" s="10306"/>
      <c r="I24" s="10306"/>
      <c r="J24" s="10306"/>
      <c r="K24" s="10306"/>
      <c r="L24" s="10306"/>
      <c r="M24" s="10304"/>
      <c r="N24" s="10304"/>
      <c r="O24" s="10304"/>
      <c r="P24" s="10307"/>
    </row>
    <row r="25" spans="1:47" ht="12.75" customHeight="1" x14ac:dyDescent="0.2">
      <c r="A25" s="322"/>
      <c r="B25" s="321" t="s">
        <v>21</v>
      </c>
      <c r="C25" s="320"/>
      <c r="D25" s="320"/>
      <c r="E25" s="320"/>
      <c r="F25" s="320"/>
      <c r="G25" s="320"/>
      <c r="H25" s="320"/>
      <c r="I25" s="320"/>
      <c r="J25" s="320"/>
      <c r="K25" s="320"/>
      <c r="L25" s="320"/>
      <c r="M25" s="320"/>
      <c r="N25" s="320"/>
      <c r="O25" s="319"/>
      <c r="P25" s="318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308">
        <v>1</v>
      </c>
      <c r="B28" s="10309">
        <v>0</v>
      </c>
      <c r="C28" s="10310">
        <v>0.15</v>
      </c>
      <c r="D28" s="10311">
        <v>16000</v>
      </c>
      <c r="E28" s="10312">
        <f t="shared" ref="E28:E59" si="0">D28*(100-2.17)/100</f>
        <v>15652.8</v>
      </c>
      <c r="F28" s="10313">
        <v>33</v>
      </c>
      <c r="G28" s="10314">
        <v>8</v>
      </c>
      <c r="H28" s="10314">
        <v>8.15</v>
      </c>
      <c r="I28" s="10311">
        <v>16000</v>
      </c>
      <c r="J28" s="10312">
        <f t="shared" ref="J28:J59" si="1">I28*(100-2.17)/100</f>
        <v>15652.8</v>
      </c>
      <c r="K28" s="10313">
        <v>65</v>
      </c>
      <c r="L28" s="10314">
        <v>16</v>
      </c>
      <c r="M28" s="10314">
        <v>16.149999999999999</v>
      </c>
      <c r="N28" s="10311">
        <v>16000</v>
      </c>
      <c r="O28" s="10312">
        <f t="shared" ref="O28:O59" si="2">N28*(100-2.17)/100</f>
        <v>15652.8</v>
      </c>
      <c r="P28" s="10315"/>
    </row>
    <row r="29" spans="1:47" ht="12.75" customHeight="1" x14ac:dyDescent="0.2">
      <c r="A29" s="317">
        <v>2</v>
      </c>
      <c r="B29" s="317">
        <v>0.15</v>
      </c>
      <c r="C29" s="10316">
        <v>0.3</v>
      </c>
      <c r="D29" s="10317">
        <v>16000</v>
      </c>
      <c r="E29" s="10318">
        <f t="shared" si="0"/>
        <v>15652.8</v>
      </c>
      <c r="F29" s="10319">
        <v>34</v>
      </c>
      <c r="G29" s="10320">
        <v>8.15</v>
      </c>
      <c r="H29" s="10320">
        <v>8.3000000000000007</v>
      </c>
      <c r="I29" s="10317">
        <v>16000</v>
      </c>
      <c r="J29" s="10318">
        <f t="shared" si="1"/>
        <v>15652.8</v>
      </c>
      <c r="K29" s="10319">
        <v>66</v>
      </c>
      <c r="L29" s="10320">
        <v>16.149999999999999</v>
      </c>
      <c r="M29" s="10320">
        <v>16.3</v>
      </c>
      <c r="N29" s="10317">
        <v>16000</v>
      </c>
      <c r="O29" s="10318">
        <f t="shared" si="2"/>
        <v>15652.8</v>
      </c>
      <c r="P29" s="316"/>
    </row>
    <row r="30" spans="1:47" ht="12.75" customHeight="1" x14ac:dyDescent="0.2">
      <c r="A30" s="10321">
        <v>3</v>
      </c>
      <c r="B30" s="10322">
        <v>0.3</v>
      </c>
      <c r="C30" s="10323">
        <v>0.45</v>
      </c>
      <c r="D30" s="10324">
        <v>16000</v>
      </c>
      <c r="E30" s="10325">
        <f t="shared" si="0"/>
        <v>15652.8</v>
      </c>
      <c r="F30" s="10326">
        <v>35</v>
      </c>
      <c r="G30" s="10327">
        <v>8.3000000000000007</v>
      </c>
      <c r="H30" s="10327">
        <v>8.4499999999999993</v>
      </c>
      <c r="I30" s="10324">
        <v>16000</v>
      </c>
      <c r="J30" s="10325">
        <f t="shared" si="1"/>
        <v>15652.8</v>
      </c>
      <c r="K30" s="10326">
        <v>67</v>
      </c>
      <c r="L30" s="10327">
        <v>16.3</v>
      </c>
      <c r="M30" s="10327">
        <v>16.45</v>
      </c>
      <c r="N30" s="10324">
        <v>16000</v>
      </c>
      <c r="O30" s="10325">
        <f t="shared" si="2"/>
        <v>15652.8</v>
      </c>
      <c r="P30" s="10328"/>
      <c r="V30" s="10329"/>
    </row>
    <row r="31" spans="1:47" ht="12.75" customHeight="1" x14ac:dyDescent="0.2">
      <c r="A31" s="315">
        <v>4</v>
      </c>
      <c r="B31" s="315">
        <v>0.45</v>
      </c>
      <c r="C31" s="10330">
        <v>1</v>
      </c>
      <c r="D31" s="10331">
        <v>16000</v>
      </c>
      <c r="E31" s="10332">
        <f t="shared" si="0"/>
        <v>15652.8</v>
      </c>
      <c r="F31" s="10333">
        <v>36</v>
      </c>
      <c r="G31" s="10330">
        <v>8.4499999999999993</v>
      </c>
      <c r="H31" s="10330">
        <v>9</v>
      </c>
      <c r="I31" s="10331">
        <v>16000</v>
      </c>
      <c r="J31" s="10332">
        <f t="shared" si="1"/>
        <v>15652.8</v>
      </c>
      <c r="K31" s="10333">
        <v>68</v>
      </c>
      <c r="L31" s="10330">
        <v>16.45</v>
      </c>
      <c r="M31" s="10330">
        <v>17</v>
      </c>
      <c r="N31" s="10331">
        <v>16000</v>
      </c>
      <c r="O31" s="10332">
        <f t="shared" si="2"/>
        <v>15652.8</v>
      </c>
      <c r="P31" s="314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15652.8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15652.8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15652.8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15652.8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15652.8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15652.8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15652.8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15652.8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15652.8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15652.8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15652.8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15652.8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15652.8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15652.8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15652.8</v>
      </c>
      <c r="P36" s="762"/>
    </row>
    <row r="37" spans="1:16" x14ac:dyDescent="0.2">
      <c r="A37" s="10334">
        <v>10</v>
      </c>
      <c r="B37" s="10334">
        <v>2.15</v>
      </c>
      <c r="C37" s="10335">
        <v>2.2999999999999998</v>
      </c>
      <c r="D37" s="10336">
        <v>16000</v>
      </c>
      <c r="E37" s="10337">
        <f t="shared" si="0"/>
        <v>15652.8</v>
      </c>
      <c r="F37" s="10338">
        <v>42</v>
      </c>
      <c r="G37" s="10335">
        <v>10.15</v>
      </c>
      <c r="H37" s="10339">
        <v>10.3</v>
      </c>
      <c r="I37" s="10336">
        <v>16000</v>
      </c>
      <c r="J37" s="10337">
        <f t="shared" si="1"/>
        <v>15652.8</v>
      </c>
      <c r="K37" s="10338">
        <v>74</v>
      </c>
      <c r="L37" s="10339">
        <v>18.149999999999999</v>
      </c>
      <c r="M37" s="10335">
        <v>18.3</v>
      </c>
      <c r="N37" s="10336">
        <v>16000</v>
      </c>
      <c r="O37" s="10337">
        <f t="shared" si="2"/>
        <v>15652.8</v>
      </c>
      <c r="P37" s="10340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15652.8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15652.8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15652.8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15652.8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15652.8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15652.8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15652.8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15652.8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15652.8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15652.8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15652.8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15652.8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15652.8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15652.8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15652.8</v>
      </c>
      <c r="P42" s="762"/>
    </row>
    <row r="43" spans="1:16" x14ac:dyDescent="0.2">
      <c r="A43" s="10341">
        <v>16</v>
      </c>
      <c r="B43" s="10341">
        <v>3.45</v>
      </c>
      <c r="C43" s="10342">
        <v>4</v>
      </c>
      <c r="D43" s="10343">
        <v>16000</v>
      </c>
      <c r="E43" s="10344">
        <f t="shared" si="0"/>
        <v>15652.8</v>
      </c>
      <c r="F43" s="10345">
        <v>48</v>
      </c>
      <c r="G43" s="10346">
        <v>11.45</v>
      </c>
      <c r="H43" s="10342">
        <v>12</v>
      </c>
      <c r="I43" s="10343">
        <v>16000</v>
      </c>
      <c r="J43" s="10344">
        <f t="shared" si="1"/>
        <v>15652.8</v>
      </c>
      <c r="K43" s="10345">
        <v>80</v>
      </c>
      <c r="L43" s="10342">
        <v>19.45</v>
      </c>
      <c r="M43" s="10342">
        <v>20</v>
      </c>
      <c r="N43" s="10343">
        <v>16000</v>
      </c>
      <c r="O43" s="10344">
        <f t="shared" si="2"/>
        <v>15652.8</v>
      </c>
      <c r="P43" s="10347"/>
    </row>
    <row r="44" spans="1:16" x14ac:dyDescent="0.2">
      <c r="A44" s="10348">
        <v>17</v>
      </c>
      <c r="B44" s="10349">
        <v>4</v>
      </c>
      <c r="C44" s="10350">
        <v>4.1500000000000004</v>
      </c>
      <c r="D44" s="10351">
        <v>16000</v>
      </c>
      <c r="E44" s="10352">
        <f t="shared" si="0"/>
        <v>15652.8</v>
      </c>
      <c r="F44" s="10353">
        <v>49</v>
      </c>
      <c r="G44" s="10354">
        <v>12</v>
      </c>
      <c r="H44" s="10355">
        <v>12.15</v>
      </c>
      <c r="I44" s="10351">
        <v>16000</v>
      </c>
      <c r="J44" s="10352">
        <f t="shared" si="1"/>
        <v>15652.8</v>
      </c>
      <c r="K44" s="10353">
        <v>81</v>
      </c>
      <c r="L44" s="10355">
        <v>20</v>
      </c>
      <c r="M44" s="10354">
        <v>20.149999999999999</v>
      </c>
      <c r="N44" s="10351">
        <v>16000</v>
      </c>
      <c r="O44" s="10352">
        <f t="shared" si="2"/>
        <v>15652.8</v>
      </c>
      <c r="P44" s="10356"/>
    </row>
    <row r="45" spans="1:16" x14ac:dyDescent="0.2">
      <c r="A45" s="10357">
        <v>18</v>
      </c>
      <c r="B45" s="10357">
        <v>4.1500000000000004</v>
      </c>
      <c r="C45" s="10358">
        <v>4.3</v>
      </c>
      <c r="D45" s="10359">
        <v>16000</v>
      </c>
      <c r="E45" s="10360">
        <f t="shared" si="0"/>
        <v>15652.8</v>
      </c>
      <c r="F45" s="10361">
        <v>50</v>
      </c>
      <c r="G45" s="10362">
        <v>12.15</v>
      </c>
      <c r="H45" s="10358">
        <v>12.3</v>
      </c>
      <c r="I45" s="10359">
        <v>16000</v>
      </c>
      <c r="J45" s="10360">
        <f t="shared" si="1"/>
        <v>15652.8</v>
      </c>
      <c r="K45" s="10361">
        <v>82</v>
      </c>
      <c r="L45" s="10358">
        <v>20.149999999999999</v>
      </c>
      <c r="M45" s="10362">
        <v>20.3</v>
      </c>
      <c r="N45" s="10359">
        <v>16000</v>
      </c>
      <c r="O45" s="10360">
        <f t="shared" si="2"/>
        <v>15652.8</v>
      </c>
      <c r="P45" s="313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15652.8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15652.8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15652.8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15652.8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15652.8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15652.8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15652.8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15652.8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15652.8</v>
      </c>
      <c r="P48" s="762"/>
    </row>
    <row r="49" spans="1:16" x14ac:dyDescent="0.2">
      <c r="A49" s="10363">
        <v>22</v>
      </c>
      <c r="B49" s="10364">
        <v>5.15</v>
      </c>
      <c r="C49" s="10365">
        <v>5.3</v>
      </c>
      <c r="D49" s="10366">
        <v>16000</v>
      </c>
      <c r="E49" s="10367">
        <f t="shared" si="0"/>
        <v>15652.8</v>
      </c>
      <c r="F49" s="10368">
        <v>54</v>
      </c>
      <c r="G49" s="10369">
        <v>13.15</v>
      </c>
      <c r="H49" s="10365">
        <v>13.3</v>
      </c>
      <c r="I49" s="10366">
        <v>16000</v>
      </c>
      <c r="J49" s="10367">
        <f t="shared" si="1"/>
        <v>15652.8</v>
      </c>
      <c r="K49" s="10368">
        <v>86</v>
      </c>
      <c r="L49" s="10365">
        <v>21.15</v>
      </c>
      <c r="M49" s="10369">
        <v>21.3</v>
      </c>
      <c r="N49" s="10366">
        <v>16000</v>
      </c>
      <c r="O49" s="10367">
        <f t="shared" si="2"/>
        <v>15652.8</v>
      </c>
      <c r="P49" s="312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15652.8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15652.8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15652.8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15652.8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15652.8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15652.8</v>
      </c>
      <c r="P51" s="762"/>
    </row>
    <row r="52" spans="1:16" x14ac:dyDescent="0.2">
      <c r="A52" s="311">
        <v>25</v>
      </c>
      <c r="B52" s="10370">
        <v>6</v>
      </c>
      <c r="C52" s="310">
        <v>6.15</v>
      </c>
      <c r="D52" s="10371">
        <v>16000</v>
      </c>
      <c r="E52" s="10372">
        <f t="shared" si="0"/>
        <v>15652.8</v>
      </c>
      <c r="F52" s="10373">
        <v>57</v>
      </c>
      <c r="G52" s="10370">
        <v>14</v>
      </c>
      <c r="H52" s="10374">
        <v>14.15</v>
      </c>
      <c r="I52" s="10371">
        <v>16000</v>
      </c>
      <c r="J52" s="10372">
        <f t="shared" si="1"/>
        <v>15652.8</v>
      </c>
      <c r="K52" s="10373">
        <v>89</v>
      </c>
      <c r="L52" s="10374">
        <v>22</v>
      </c>
      <c r="M52" s="10370">
        <v>22.15</v>
      </c>
      <c r="N52" s="10371">
        <v>16000</v>
      </c>
      <c r="O52" s="10372">
        <f t="shared" si="2"/>
        <v>15652.8</v>
      </c>
      <c r="P52" s="309"/>
    </row>
    <row r="53" spans="1:16" x14ac:dyDescent="0.2">
      <c r="A53" s="308">
        <v>26</v>
      </c>
      <c r="B53" s="307">
        <v>6.15</v>
      </c>
      <c r="C53" s="10375">
        <v>6.3</v>
      </c>
      <c r="D53" s="10376">
        <v>16000</v>
      </c>
      <c r="E53" s="10377">
        <f t="shared" si="0"/>
        <v>15652.8</v>
      </c>
      <c r="F53" s="10378">
        <v>58</v>
      </c>
      <c r="G53" s="10379">
        <v>14.15</v>
      </c>
      <c r="H53" s="10375">
        <v>14.3</v>
      </c>
      <c r="I53" s="10376">
        <v>16000</v>
      </c>
      <c r="J53" s="10377">
        <f t="shared" si="1"/>
        <v>15652.8</v>
      </c>
      <c r="K53" s="10378">
        <v>90</v>
      </c>
      <c r="L53" s="10375">
        <v>22.15</v>
      </c>
      <c r="M53" s="10379">
        <v>22.3</v>
      </c>
      <c r="N53" s="10376">
        <v>16000</v>
      </c>
      <c r="O53" s="10377">
        <f t="shared" si="2"/>
        <v>15652.8</v>
      </c>
      <c r="P53" s="306"/>
    </row>
    <row r="54" spans="1:16" x14ac:dyDescent="0.2">
      <c r="A54" s="305">
        <v>27</v>
      </c>
      <c r="B54" s="10380">
        <v>6.3</v>
      </c>
      <c r="C54" s="304">
        <v>6.45</v>
      </c>
      <c r="D54" s="10381">
        <v>16000</v>
      </c>
      <c r="E54" s="10382">
        <f t="shared" si="0"/>
        <v>15652.8</v>
      </c>
      <c r="F54" s="10383">
        <v>59</v>
      </c>
      <c r="G54" s="10380">
        <v>14.3</v>
      </c>
      <c r="H54" s="10384">
        <v>14.45</v>
      </c>
      <c r="I54" s="10381">
        <v>16000</v>
      </c>
      <c r="J54" s="10382">
        <f t="shared" si="1"/>
        <v>15652.8</v>
      </c>
      <c r="K54" s="10383">
        <v>91</v>
      </c>
      <c r="L54" s="10384">
        <v>22.3</v>
      </c>
      <c r="M54" s="10380">
        <v>22.45</v>
      </c>
      <c r="N54" s="10381">
        <v>16000</v>
      </c>
      <c r="O54" s="10382">
        <f t="shared" si="2"/>
        <v>15652.8</v>
      </c>
      <c r="P54" s="303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15652.8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15652.8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15652.8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15652.8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15652.8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15652.8</v>
      </c>
      <c r="P56" s="762"/>
    </row>
    <row r="57" spans="1:16" x14ac:dyDescent="0.2">
      <c r="A57" s="10385">
        <v>30</v>
      </c>
      <c r="B57" s="10386">
        <v>7.15</v>
      </c>
      <c r="C57" s="10387">
        <v>7.3</v>
      </c>
      <c r="D57" s="10388">
        <v>16000</v>
      </c>
      <c r="E57" s="10389">
        <f t="shared" si="0"/>
        <v>15652.8</v>
      </c>
      <c r="F57" s="10390">
        <v>62</v>
      </c>
      <c r="G57" s="10391">
        <v>15.15</v>
      </c>
      <c r="H57" s="10391">
        <v>15.3</v>
      </c>
      <c r="I57" s="10388">
        <v>16000</v>
      </c>
      <c r="J57" s="10389">
        <f t="shared" si="1"/>
        <v>15652.8</v>
      </c>
      <c r="K57" s="10390">
        <v>94</v>
      </c>
      <c r="L57" s="10391">
        <v>23.15</v>
      </c>
      <c r="M57" s="10391">
        <v>23.3</v>
      </c>
      <c r="N57" s="10388">
        <v>16000</v>
      </c>
      <c r="O57" s="10389">
        <f t="shared" si="2"/>
        <v>15652.8</v>
      </c>
      <c r="P57" s="10392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15652.8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15652.8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15652.8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15652.8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15652.8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15652.8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500889.59999999974</v>
      </c>
      <c r="F60" s="760"/>
      <c r="G60" s="760"/>
      <c r="H60" s="760"/>
      <c r="I60" s="759">
        <f>SUM(I28:I59)</f>
        <v>512000</v>
      </c>
      <c r="J60" s="722">
        <f>SUM(J28:J59)</f>
        <v>500889.59999999974</v>
      </c>
      <c r="K60" s="760"/>
      <c r="L60" s="760"/>
      <c r="M60" s="760"/>
      <c r="N60" s="760">
        <f>SUM(N28:N59)</f>
        <v>512000</v>
      </c>
      <c r="O60" s="722">
        <f>SUM(O28:O59)</f>
        <v>500889.59999999974</v>
      </c>
      <c r="P60" s="762"/>
    </row>
    <row r="64" spans="1:16" x14ac:dyDescent="0.2">
      <c r="A64" s="172" t="s">
        <v>156</v>
      </c>
      <c r="B64" s="172">
        <f>SUM(D60,I60,N60)/(4000*1000)</f>
        <v>0.38400000000000001</v>
      </c>
      <c r="C64" s="172">
        <f>ROUNDDOWN(SUM(E60,J60,O60)/(4000*1000),4)</f>
        <v>0.37559999999999999</v>
      </c>
    </row>
    <row r="66" spans="1:16" x14ac:dyDescent="0.2">
      <c r="A66" s="10393"/>
      <c r="B66" s="10394"/>
      <c r="C66" s="10394"/>
      <c r="D66" s="10395"/>
      <c r="E66" s="10394"/>
      <c r="F66" s="10394"/>
      <c r="G66" s="10394"/>
      <c r="H66" s="10394"/>
      <c r="I66" s="10395"/>
      <c r="J66" s="10396"/>
      <c r="K66" s="10394"/>
      <c r="L66" s="10394"/>
      <c r="M66" s="10394"/>
      <c r="N66" s="10394"/>
      <c r="O66" s="10394"/>
      <c r="P66" s="10397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302"/>
      <c r="B68" s="301"/>
      <c r="C68" s="301"/>
      <c r="D68" s="301"/>
      <c r="E68" s="301"/>
      <c r="F68" s="301"/>
      <c r="G68" s="301"/>
      <c r="H68" s="301"/>
      <c r="I68" s="301"/>
      <c r="J68" s="301"/>
      <c r="K68" s="301"/>
      <c r="L68" s="300"/>
      <c r="M68" s="300"/>
      <c r="N68" s="300"/>
      <c r="O68" s="300"/>
      <c r="P68" s="299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10398"/>
      <c r="B71" s="10399"/>
      <c r="C71" s="10399"/>
      <c r="D71" s="10400"/>
      <c r="E71" s="10401"/>
      <c r="F71" s="10399"/>
      <c r="G71" s="10399"/>
      <c r="H71" s="10401"/>
      <c r="I71" s="10400"/>
      <c r="J71" s="10399"/>
      <c r="K71" s="10399"/>
      <c r="L71" s="10399"/>
      <c r="M71" s="10399"/>
      <c r="N71" s="10399"/>
      <c r="O71" s="10399"/>
      <c r="P71" s="10402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10403"/>
      <c r="B73" s="10404"/>
      <c r="C73" s="10404"/>
      <c r="D73" s="10405"/>
      <c r="E73" s="10406"/>
      <c r="F73" s="10404"/>
      <c r="G73" s="10404"/>
      <c r="H73" s="10406"/>
      <c r="I73" s="10405"/>
      <c r="J73" s="10404"/>
      <c r="K73" s="10404"/>
      <c r="L73" s="10404"/>
      <c r="M73" s="10404" t="s">
        <v>30</v>
      </c>
      <c r="N73" s="10404"/>
      <c r="O73" s="10404"/>
      <c r="P73" s="10407"/>
    </row>
    <row r="74" spans="1:16" ht="15.75" x14ac:dyDescent="0.25">
      <c r="E74" s="298"/>
      <c r="H74" s="298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10408"/>
      <c r="H80" s="10408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5.75" x14ac:dyDescent="0.25">
      <c r="E84" s="297"/>
      <c r="H84" s="297"/>
    </row>
    <row r="85" spans="5:13" ht="15.75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296"/>
      <c r="H89" s="296"/>
    </row>
    <row r="90" spans="5:13" ht="15.75" x14ac:dyDescent="0.25">
      <c r="E90" s="707"/>
      <c r="H90" s="707"/>
    </row>
    <row r="91" spans="5:13" ht="15.75" x14ac:dyDescent="0.25">
      <c r="E91" s="295"/>
      <c r="H91" s="295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294"/>
      <c r="H94" s="294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293"/>
      <c r="H97" s="293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0409"/>
    </row>
    <row r="126" spans="4:4" x14ac:dyDescent="0.2">
      <c r="D126" s="10538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652"/>
      <c r="B1" s="1653"/>
      <c r="C1" s="1653"/>
      <c r="D1" s="1654"/>
      <c r="E1" s="1653"/>
      <c r="F1" s="1653"/>
      <c r="G1" s="1653"/>
      <c r="H1" s="1653"/>
      <c r="I1" s="1654"/>
      <c r="J1" s="1653"/>
      <c r="K1" s="1653"/>
      <c r="L1" s="1653"/>
      <c r="M1" s="1653"/>
      <c r="N1" s="1653"/>
      <c r="O1" s="1653"/>
      <c r="P1" s="1655"/>
    </row>
    <row r="2" spans="1:16" ht="12.75" customHeight="1" x14ac:dyDescent="0.2">
      <c r="A2" s="1656" t="s">
        <v>0</v>
      </c>
      <c r="B2" s="1657"/>
      <c r="C2" s="1657"/>
      <c r="D2" s="1657"/>
      <c r="E2" s="1657"/>
      <c r="F2" s="1657"/>
      <c r="G2" s="1657"/>
      <c r="H2" s="1657"/>
      <c r="I2" s="1657"/>
      <c r="J2" s="1657"/>
      <c r="K2" s="1657"/>
      <c r="L2" s="1657"/>
      <c r="M2" s="1657"/>
      <c r="N2" s="1657"/>
      <c r="O2" s="1657"/>
      <c r="P2" s="1658"/>
    </row>
    <row r="3" spans="1:16" ht="12.75" customHeight="1" x14ac:dyDescent="0.2">
      <c r="A3" s="1659"/>
      <c r="B3" s="1660"/>
      <c r="C3" s="1660"/>
      <c r="D3" s="1660"/>
      <c r="E3" s="1660"/>
      <c r="F3" s="1660"/>
      <c r="G3" s="1660"/>
      <c r="H3" s="1660"/>
      <c r="I3" s="1660"/>
      <c r="J3" s="1660"/>
      <c r="K3" s="1660"/>
      <c r="L3" s="1660"/>
      <c r="M3" s="1660"/>
      <c r="N3" s="1660"/>
      <c r="O3" s="1660"/>
      <c r="P3" s="1661"/>
    </row>
    <row r="4" spans="1:16" ht="12.75" customHeight="1" x14ac:dyDescent="0.2">
      <c r="A4" s="1662" t="s">
        <v>36</v>
      </c>
      <c r="B4" s="1663"/>
      <c r="C4" s="1663"/>
      <c r="D4" s="1663"/>
      <c r="E4" s="1663"/>
      <c r="F4" s="1663"/>
      <c r="G4" s="1663"/>
      <c r="H4" s="1663"/>
      <c r="I4" s="1663"/>
      <c r="J4" s="1664"/>
      <c r="K4" s="1665"/>
      <c r="L4" s="1665"/>
      <c r="M4" s="1665"/>
      <c r="N4" s="1665"/>
      <c r="O4" s="1665"/>
      <c r="P4" s="1666"/>
    </row>
    <row r="5" spans="1:16" ht="12.75" customHeight="1" x14ac:dyDescent="0.2">
      <c r="A5" s="1667"/>
      <c r="B5" s="1668"/>
      <c r="C5" s="1668"/>
      <c r="D5" s="1669"/>
      <c r="E5" s="1668"/>
      <c r="F5" s="1668"/>
      <c r="G5" s="1668"/>
      <c r="H5" s="1668"/>
      <c r="I5" s="1669"/>
      <c r="J5" s="1668"/>
      <c r="K5" s="1668"/>
      <c r="L5" s="1668"/>
      <c r="M5" s="1668"/>
      <c r="N5" s="1668"/>
      <c r="O5" s="1668"/>
      <c r="P5" s="1670"/>
    </row>
    <row r="6" spans="1:16" ht="12.75" customHeight="1" x14ac:dyDescent="0.2">
      <c r="A6" s="1671" t="s">
        <v>2</v>
      </c>
      <c r="B6" s="1672"/>
      <c r="C6" s="1672"/>
      <c r="D6" s="1673"/>
      <c r="E6" s="1672"/>
      <c r="F6" s="1672"/>
      <c r="G6" s="1672"/>
      <c r="H6" s="1672"/>
      <c r="I6" s="1673"/>
      <c r="J6" s="1672"/>
      <c r="K6" s="1672"/>
      <c r="L6" s="1672"/>
      <c r="M6" s="1672"/>
      <c r="N6" s="1672"/>
      <c r="O6" s="1672"/>
      <c r="P6" s="1674"/>
    </row>
    <row r="7" spans="1:16" ht="12.75" customHeight="1" x14ac:dyDescent="0.2">
      <c r="A7" s="1675" t="s">
        <v>3</v>
      </c>
      <c r="B7" s="1676"/>
      <c r="C7" s="1676"/>
      <c r="D7" s="1677"/>
      <c r="E7" s="1676"/>
      <c r="F7" s="1676"/>
      <c r="G7" s="1676"/>
      <c r="H7" s="1676"/>
      <c r="I7" s="1677"/>
      <c r="J7" s="1676"/>
      <c r="K7" s="1676"/>
      <c r="L7" s="1676"/>
      <c r="M7" s="1676"/>
      <c r="N7" s="1676"/>
      <c r="O7" s="1676"/>
      <c r="P7" s="1678"/>
    </row>
    <row r="8" spans="1:16" ht="12.75" customHeight="1" x14ac:dyDescent="0.2">
      <c r="A8" s="1679" t="s">
        <v>4</v>
      </c>
      <c r="B8" s="1680"/>
      <c r="C8" s="1680"/>
      <c r="D8" s="1681"/>
      <c r="E8" s="1680"/>
      <c r="F8" s="1680"/>
      <c r="G8" s="1680"/>
      <c r="H8" s="1680"/>
      <c r="I8" s="1681"/>
      <c r="J8" s="1680"/>
      <c r="K8" s="1680"/>
      <c r="L8" s="1680"/>
      <c r="M8" s="1680"/>
      <c r="N8" s="1680"/>
      <c r="O8" s="1680"/>
      <c r="P8" s="1682"/>
    </row>
    <row r="9" spans="1:16" ht="12.75" customHeight="1" x14ac:dyDescent="0.2">
      <c r="A9" s="1683" t="s">
        <v>5</v>
      </c>
      <c r="B9" s="1684"/>
      <c r="C9" s="1684"/>
      <c r="D9" s="1685"/>
      <c r="E9" s="1684"/>
      <c r="F9" s="1684"/>
      <c r="G9" s="1684"/>
      <c r="H9" s="1684"/>
      <c r="I9" s="1685"/>
      <c r="J9" s="1684"/>
      <c r="K9" s="1684"/>
      <c r="L9" s="1684"/>
      <c r="M9" s="1684"/>
      <c r="N9" s="1684"/>
      <c r="O9" s="1684"/>
      <c r="P9" s="1686"/>
    </row>
    <row r="10" spans="1:16" ht="12.75" customHeight="1" x14ac:dyDescent="0.2">
      <c r="A10" s="1687" t="s">
        <v>6</v>
      </c>
      <c r="B10" s="1688"/>
      <c r="C10" s="1688"/>
      <c r="D10" s="1689"/>
      <c r="E10" s="1688"/>
      <c r="F10" s="1688"/>
      <c r="G10" s="1688"/>
      <c r="H10" s="1688"/>
      <c r="I10" s="1689"/>
      <c r="J10" s="1688"/>
      <c r="K10" s="1688"/>
      <c r="L10" s="1688"/>
      <c r="M10" s="1688"/>
      <c r="N10" s="1688"/>
      <c r="O10" s="1688"/>
      <c r="P10" s="1690"/>
    </row>
    <row r="11" spans="1:16" ht="12.75" customHeight="1" x14ac:dyDescent="0.2">
      <c r="A11" s="1691"/>
      <c r="B11" s="1692"/>
      <c r="C11" s="1692"/>
      <c r="D11" s="1693"/>
      <c r="E11" s="1692"/>
      <c r="F11" s="1692"/>
      <c r="G11" s="1694"/>
      <c r="H11" s="1692"/>
      <c r="I11" s="1693"/>
      <c r="J11" s="1692"/>
      <c r="K11" s="1692"/>
      <c r="L11" s="1692"/>
      <c r="M11" s="1692"/>
      <c r="N11" s="1692"/>
      <c r="O11" s="1692"/>
      <c r="P11" s="1695"/>
    </row>
    <row r="12" spans="1:16" ht="12.75" customHeight="1" x14ac:dyDescent="0.2">
      <c r="A12" s="1696" t="s">
        <v>37</v>
      </c>
      <c r="B12" s="1697"/>
      <c r="C12" s="1697"/>
      <c r="D12" s="1698"/>
      <c r="E12" s="1697" t="s">
        <v>8</v>
      </c>
      <c r="F12" s="1697"/>
      <c r="G12" s="1697"/>
      <c r="H12" s="1697"/>
      <c r="I12" s="1698"/>
      <c r="J12" s="1697"/>
      <c r="K12" s="1697"/>
      <c r="L12" s="1697"/>
      <c r="M12" s="1697"/>
      <c r="N12" s="1699" t="s">
        <v>38</v>
      </c>
      <c r="O12" s="1697"/>
      <c r="P12" s="1700"/>
    </row>
    <row r="13" spans="1:16" ht="12.75" customHeight="1" x14ac:dyDescent="0.2">
      <c r="A13" s="1701"/>
      <c r="B13" s="1702"/>
      <c r="C13" s="1702"/>
      <c r="D13" s="1703"/>
      <c r="E13" s="1702"/>
      <c r="F13" s="1702"/>
      <c r="G13" s="1702"/>
      <c r="H13" s="1702"/>
      <c r="I13" s="1703"/>
      <c r="J13" s="1702"/>
      <c r="K13" s="1702"/>
      <c r="L13" s="1702"/>
      <c r="M13" s="1702"/>
      <c r="N13" s="1702"/>
      <c r="O13" s="1702"/>
      <c r="P13" s="1704"/>
    </row>
    <row r="14" spans="1:16" ht="12.75" customHeight="1" x14ac:dyDescent="0.2">
      <c r="A14" s="1705" t="s">
        <v>10</v>
      </c>
      <c r="B14" s="1706"/>
      <c r="C14" s="1706"/>
      <c r="D14" s="1707"/>
      <c r="E14" s="1706"/>
      <c r="F14" s="1706"/>
      <c r="G14" s="1706"/>
      <c r="H14" s="1706"/>
      <c r="I14" s="1707"/>
      <c r="J14" s="1706"/>
      <c r="K14" s="1706"/>
      <c r="L14" s="1706"/>
      <c r="M14" s="1706"/>
      <c r="N14" s="1708"/>
      <c r="O14" s="1709"/>
      <c r="P14" s="1710"/>
    </row>
    <row r="15" spans="1:16" ht="12.75" customHeight="1" x14ac:dyDescent="0.2">
      <c r="A15" s="1711"/>
      <c r="B15" s="1712"/>
      <c r="C15" s="1712"/>
      <c r="D15" s="1713"/>
      <c r="E15" s="1712"/>
      <c r="F15" s="1712"/>
      <c r="G15" s="1712"/>
      <c r="H15" s="1712"/>
      <c r="I15" s="1713"/>
      <c r="J15" s="1712"/>
      <c r="K15" s="1712"/>
      <c r="L15" s="1712"/>
      <c r="M15" s="1712"/>
      <c r="N15" s="1714" t="s">
        <v>11</v>
      </c>
      <c r="O15" s="1715" t="s">
        <v>12</v>
      </c>
      <c r="P15" s="1716"/>
    </row>
    <row r="16" spans="1:16" ht="12.75" customHeight="1" x14ac:dyDescent="0.2">
      <c r="A16" s="1717" t="s">
        <v>13</v>
      </c>
      <c r="B16" s="1718"/>
      <c r="C16" s="1718"/>
      <c r="D16" s="1719"/>
      <c r="E16" s="1718"/>
      <c r="F16" s="1718"/>
      <c r="G16" s="1718"/>
      <c r="H16" s="1718"/>
      <c r="I16" s="1719"/>
      <c r="J16" s="1718"/>
      <c r="K16" s="1718"/>
      <c r="L16" s="1718"/>
      <c r="M16" s="1718"/>
      <c r="N16" s="1720"/>
      <c r="O16" s="1721"/>
      <c r="P16" s="1721"/>
    </row>
    <row r="17" spans="1:47" ht="12.75" customHeight="1" x14ac:dyDescent="0.2">
      <c r="A17" s="1722" t="s">
        <v>14</v>
      </c>
      <c r="B17" s="1723"/>
      <c r="C17" s="1723"/>
      <c r="D17" s="1724"/>
      <c r="E17" s="1723"/>
      <c r="F17" s="1723"/>
      <c r="G17" s="1723"/>
      <c r="H17" s="1723"/>
      <c r="I17" s="1724"/>
      <c r="J17" s="1723"/>
      <c r="K17" s="1723"/>
      <c r="L17" s="1723"/>
      <c r="M17" s="1723"/>
      <c r="N17" s="1725" t="s">
        <v>15</v>
      </c>
      <c r="O17" s="1726" t="s">
        <v>16</v>
      </c>
      <c r="P17" s="1727"/>
    </row>
    <row r="18" spans="1:47" ht="12.75" customHeight="1" x14ac:dyDescent="0.2">
      <c r="A18" s="1728"/>
      <c r="B18" s="1729"/>
      <c r="C18" s="1729"/>
      <c r="D18" s="1730"/>
      <c r="E18" s="1729"/>
      <c r="F18" s="1729"/>
      <c r="G18" s="1729"/>
      <c r="H18" s="1729"/>
      <c r="I18" s="1730"/>
      <c r="J18" s="1729"/>
      <c r="K18" s="1729"/>
      <c r="L18" s="1729"/>
      <c r="M18" s="1729"/>
      <c r="N18" s="1731"/>
      <c r="O18" s="1732"/>
      <c r="P18" s="1733" t="s">
        <v>8</v>
      </c>
    </row>
    <row r="19" spans="1:47" ht="12.75" customHeight="1" x14ac:dyDescent="0.2">
      <c r="A19" s="1734"/>
      <c r="B19" s="1735"/>
      <c r="C19" s="1735"/>
      <c r="D19" s="1736"/>
      <c r="E19" s="1735"/>
      <c r="F19" s="1735"/>
      <c r="G19" s="1735"/>
      <c r="H19" s="1735"/>
      <c r="I19" s="1736"/>
      <c r="J19" s="1735"/>
      <c r="K19" s="1737"/>
      <c r="L19" s="1735" t="s">
        <v>17</v>
      </c>
      <c r="M19" s="1735"/>
      <c r="N19" s="1738"/>
      <c r="O19" s="1739"/>
      <c r="P19" s="1740"/>
      <c r="AU19" s="1741"/>
    </row>
    <row r="20" spans="1:47" ht="12.75" customHeight="1" x14ac:dyDescent="0.2">
      <c r="A20" s="1742"/>
      <c r="B20" s="1743"/>
      <c r="C20" s="1743"/>
      <c r="D20" s="1744"/>
      <c r="E20" s="1743"/>
      <c r="F20" s="1743"/>
      <c r="G20" s="1743"/>
      <c r="H20" s="1743"/>
      <c r="I20" s="1744"/>
      <c r="J20" s="1743"/>
      <c r="K20" s="1743"/>
      <c r="L20" s="1743"/>
      <c r="M20" s="1743"/>
      <c r="N20" s="1745"/>
      <c r="O20" s="1746"/>
      <c r="P20" s="1747"/>
    </row>
    <row r="21" spans="1:47" ht="12.75" customHeight="1" x14ac:dyDescent="0.2">
      <c r="A21" s="1748"/>
      <c r="B21" s="1749"/>
      <c r="C21" s="1750"/>
      <c r="D21" s="1750"/>
      <c r="E21" s="1749"/>
      <c r="F21" s="1749"/>
      <c r="G21" s="1749"/>
      <c r="H21" s="1749" t="s">
        <v>8</v>
      </c>
      <c r="I21" s="1751"/>
      <c r="J21" s="1749"/>
      <c r="K21" s="1749"/>
      <c r="L21" s="1749"/>
      <c r="M21" s="1749"/>
      <c r="N21" s="1752"/>
      <c r="O21" s="1753"/>
      <c r="P21" s="1754"/>
    </row>
    <row r="22" spans="1:47" ht="12.75" customHeight="1" x14ac:dyDescent="0.2">
      <c r="A22" s="1755"/>
      <c r="B22" s="1756"/>
      <c r="C22" s="1756"/>
      <c r="D22" s="1757"/>
      <c r="E22" s="1756"/>
      <c r="F22" s="1756"/>
      <c r="G22" s="1756"/>
      <c r="H22" s="1756"/>
      <c r="I22" s="1757"/>
      <c r="J22" s="1756"/>
      <c r="K22" s="1756"/>
      <c r="L22" s="1756"/>
      <c r="M22" s="1756"/>
      <c r="N22" s="1756"/>
      <c r="O22" s="1756"/>
      <c r="P22" s="1758"/>
    </row>
    <row r="23" spans="1:47" ht="12.75" customHeight="1" x14ac:dyDescent="0.2">
      <c r="A23" s="1759" t="s">
        <v>18</v>
      </c>
      <c r="B23" s="1760"/>
      <c r="C23" s="1760"/>
      <c r="D23" s="1761"/>
      <c r="E23" s="1762" t="s">
        <v>19</v>
      </c>
      <c r="F23" s="1762"/>
      <c r="G23" s="1762"/>
      <c r="H23" s="1762"/>
      <c r="I23" s="1762"/>
      <c r="J23" s="1762"/>
      <c r="K23" s="1762"/>
      <c r="L23" s="1762"/>
      <c r="M23" s="1760"/>
      <c r="N23" s="1760"/>
      <c r="O23" s="1760"/>
      <c r="P23" s="1763"/>
    </row>
    <row r="24" spans="1:47" x14ac:dyDescent="0.25">
      <c r="A24" s="1764"/>
      <c r="B24" s="1765"/>
      <c r="C24" s="1765"/>
      <c r="D24" s="1766"/>
      <c r="E24" s="1767" t="s">
        <v>20</v>
      </c>
      <c r="F24" s="1767"/>
      <c r="G24" s="1767"/>
      <c r="H24" s="1767"/>
      <c r="I24" s="1767"/>
      <c r="J24" s="1767"/>
      <c r="K24" s="1767"/>
      <c r="L24" s="1767"/>
      <c r="M24" s="1765"/>
      <c r="N24" s="1765"/>
      <c r="O24" s="1765"/>
      <c r="P24" s="1768"/>
    </row>
    <row r="25" spans="1:47" ht="12.75" customHeight="1" x14ac:dyDescent="0.2">
      <c r="A25" s="1769"/>
      <c r="B25" s="1770" t="s">
        <v>21</v>
      </c>
      <c r="C25" s="1771"/>
      <c r="D25" s="1771"/>
      <c r="E25" s="1771"/>
      <c r="F25" s="1771"/>
      <c r="G25" s="1771"/>
      <c r="H25" s="1771"/>
      <c r="I25" s="1771"/>
      <c r="J25" s="1771"/>
      <c r="K25" s="1771"/>
      <c r="L25" s="1771"/>
      <c r="M25" s="1771"/>
      <c r="N25" s="1771"/>
      <c r="O25" s="1772"/>
      <c r="P25" s="1773"/>
    </row>
    <row r="26" spans="1:47" ht="12.75" customHeight="1" x14ac:dyDescent="0.2">
      <c r="A26" s="1774" t="s">
        <v>22</v>
      </c>
      <c r="B26" s="1775" t="s">
        <v>23</v>
      </c>
      <c r="C26" s="1775"/>
      <c r="D26" s="1774" t="s">
        <v>24</v>
      </c>
      <c r="E26" s="1774" t="s">
        <v>25</v>
      </c>
      <c r="F26" s="1774" t="s">
        <v>22</v>
      </c>
      <c r="G26" s="1775" t="s">
        <v>23</v>
      </c>
      <c r="H26" s="1775"/>
      <c r="I26" s="1774" t="s">
        <v>24</v>
      </c>
      <c r="J26" s="1774" t="s">
        <v>25</v>
      </c>
      <c r="K26" s="1774" t="s">
        <v>22</v>
      </c>
      <c r="L26" s="1775" t="s">
        <v>23</v>
      </c>
      <c r="M26" s="1775"/>
      <c r="N26" s="1776" t="s">
        <v>24</v>
      </c>
      <c r="O26" s="1774" t="s">
        <v>25</v>
      </c>
      <c r="P26" s="1777"/>
    </row>
    <row r="27" spans="1:47" ht="12.75" customHeight="1" x14ac:dyDescent="0.2">
      <c r="A27" s="1778"/>
      <c r="B27" s="1779" t="s">
        <v>26</v>
      </c>
      <c r="C27" s="1779" t="s">
        <v>2</v>
      </c>
      <c r="D27" s="1778"/>
      <c r="E27" s="1778"/>
      <c r="F27" s="1778"/>
      <c r="G27" s="1779" t="s">
        <v>26</v>
      </c>
      <c r="H27" s="1779" t="s">
        <v>2</v>
      </c>
      <c r="I27" s="1778"/>
      <c r="J27" s="1778"/>
      <c r="K27" s="1778"/>
      <c r="L27" s="1779" t="s">
        <v>26</v>
      </c>
      <c r="M27" s="1779" t="s">
        <v>2</v>
      </c>
      <c r="N27" s="1780"/>
      <c r="O27" s="1778"/>
      <c r="P27" s="1781"/>
    </row>
    <row r="28" spans="1:47" ht="12.75" customHeight="1" x14ac:dyDescent="0.2">
      <c r="A28" s="1782">
        <v>1</v>
      </c>
      <c r="B28" s="1783">
        <v>0</v>
      </c>
      <c r="C28" s="1784">
        <v>0.15</v>
      </c>
      <c r="D28" s="1785">
        <v>16000</v>
      </c>
      <c r="E28" s="1786">
        <f t="shared" ref="E28:E59" si="0">D28*(100-2.38)/100</f>
        <v>15619.2</v>
      </c>
      <c r="F28" s="1787">
        <v>33</v>
      </c>
      <c r="G28" s="1788">
        <v>8</v>
      </c>
      <c r="H28" s="1788">
        <v>8.15</v>
      </c>
      <c r="I28" s="1785">
        <v>16000</v>
      </c>
      <c r="J28" s="1786">
        <f t="shared" ref="J28:J59" si="1">I28*(100-2.38)/100</f>
        <v>15619.2</v>
      </c>
      <c r="K28" s="1787">
        <v>65</v>
      </c>
      <c r="L28" s="1788">
        <v>16</v>
      </c>
      <c r="M28" s="1788">
        <v>16.149999999999999</v>
      </c>
      <c r="N28" s="1785">
        <v>16000</v>
      </c>
      <c r="O28" s="1786">
        <f t="shared" ref="O28:O59" si="2">N28*(100-2.38)/100</f>
        <v>15619.2</v>
      </c>
      <c r="P28" s="1789"/>
    </row>
    <row r="29" spans="1:47" ht="12.75" customHeight="1" x14ac:dyDescent="0.2">
      <c r="A29" s="1790">
        <v>2</v>
      </c>
      <c r="B29" s="1790">
        <v>0.15</v>
      </c>
      <c r="C29" s="1791">
        <v>0.3</v>
      </c>
      <c r="D29" s="1792">
        <v>16000</v>
      </c>
      <c r="E29" s="1793">
        <f t="shared" si="0"/>
        <v>15619.2</v>
      </c>
      <c r="F29" s="1794">
        <v>34</v>
      </c>
      <c r="G29" s="1795">
        <v>8.15</v>
      </c>
      <c r="H29" s="1795">
        <v>8.3000000000000007</v>
      </c>
      <c r="I29" s="1792">
        <v>16000</v>
      </c>
      <c r="J29" s="1793">
        <f t="shared" si="1"/>
        <v>15619.2</v>
      </c>
      <c r="K29" s="1794">
        <v>66</v>
      </c>
      <c r="L29" s="1795">
        <v>16.149999999999999</v>
      </c>
      <c r="M29" s="1795">
        <v>16.3</v>
      </c>
      <c r="N29" s="1792">
        <v>16000</v>
      </c>
      <c r="O29" s="1793">
        <f t="shared" si="2"/>
        <v>15619.2</v>
      </c>
      <c r="P29" s="1796"/>
    </row>
    <row r="30" spans="1:47" ht="12.75" customHeight="1" x14ac:dyDescent="0.2">
      <c r="A30" s="1797">
        <v>3</v>
      </c>
      <c r="B30" s="1798">
        <v>0.3</v>
      </c>
      <c r="C30" s="1799">
        <v>0.45</v>
      </c>
      <c r="D30" s="1800">
        <v>16000</v>
      </c>
      <c r="E30" s="1801">
        <f t="shared" si="0"/>
        <v>15619.2</v>
      </c>
      <c r="F30" s="1802">
        <v>35</v>
      </c>
      <c r="G30" s="1803">
        <v>8.3000000000000007</v>
      </c>
      <c r="H30" s="1803">
        <v>8.4499999999999993</v>
      </c>
      <c r="I30" s="1800">
        <v>16000</v>
      </c>
      <c r="J30" s="1801">
        <f t="shared" si="1"/>
        <v>15619.2</v>
      </c>
      <c r="K30" s="1802">
        <v>67</v>
      </c>
      <c r="L30" s="1803">
        <v>16.3</v>
      </c>
      <c r="M30" s="1803">
        <v>16.45</v>
      </c>
      <c r="N30" s="1800">
        <v>16000</v>
      </c>
      <c r="O30" s="1801">
        <f t="shared" si="2"/>
        <v>15619.2</v>
      </c>
      <c r="P30" s="1804"/>
      <c r="V30" s="1805"/>
    </row>
    <row r="31" spans="1:47" ht="12.75" customHeight="1" x14ac:dyDescent="0.2">
      <c r="A31" s="1806">
        <v>4</v>
      </c>
      <c r="B31" s="1806">
        <v>0.45</v>
      </c>
      <c r="C31" s="1807">
        <v>1</v>
      </c>
      <c r="D31" s="1808">
        <v>16000</v>
      </c>
      <c r="E31" s="1809">
        <f t="shared" si="0"/>
        <v>15619.2</v>
      </c>
      <c r="F31" s="1810">
        <v>36</v>
      </c>
      <c r="G31" s="1807">
        <v>8.4499999999999993</v>
      </c>
      <c r="H31" s="1807">
        <v>9</v>
      </c>
      <c r="I31" s="1808">
        <v>16000</v>
      </c>
      <c r="J31" s="1809">
        <f t="shared" si="1"/>
        <v>15619.2</v>
      </c>
      <c r="K31" s="1810">
        <v>68</v>
      </c>
      <c r="L31" s="1807">
        <v>16.45</v>
      </c>
      <c r="M31" s="1807">
        <v>17</v>
      </c>
      <c r="N31" s="1808">
        <v>16000</v>
      </c>
      <c r="O31" s="1809">
        <f t="shared" si="2"/>
        <v>15619.2</v>
      </c>
      <c r="P31" s="1811"/>
    </row>
    <row r="32" spans="1:47" ht="12.75" customHeight="1" x14ac:dyDescent="0.2">
      <c r="A32" s="1812">
        <v>5</v>
      </c>
      <c r="B32" s="1813">
        <v>1</v>
      </c>
      <c r="C32" s="1814">
        <v>1.1499999999999999</v>
      </c>
      <c r="D32" s="1815">
        <v>16000</v>
      </c>
      <c r="E32" s="1816">
        <f t="shared" si="0"/>
        <v>15619.2</v>
      </c>
      <c r="F32" s="1817">
        <v>37</v>
      </c>
      <c r="G32" s="1813">
        <v>9</v>
      </c>
      <c r="H32" s="1813">
        <v>9.15</v>
      </c>
      <c r="I32" s="1815">
        <v>16000</v>
      </c>
      <c r="J32" s="1816">
        <f t="shared" si="1"/>
        <v>15619.2</v>
      </c>
      <c r="K32" s="1817">
        <v>69</v>
      </c>
      <c r="L32" s="1813">
        <v>17</v>
      </c>
      <c r="M32" s="1813">
        <v>17.149999999999999</v>
      </c>
      <c r="N32" s="1815">
        <v>16000</v>
      </c>
      <c r="O32" s="1816">
        <f t="shared" si="2"/>
        <v>15619.2</v>
      </c>
      <c r="P32" s="1818"/>
      <c r="AQ32" s="1815"/>
    </row>
    <row r="33" spans="1:16" ht="12.75" customHeight="1" x14ac:dyDescent="0.2">
      <c r="A33" s="1819">
        <v>6</v>
      </c>
      <c r="B33" s="1820">
        <v>1.1499999999999999</v>
      </c>
      <c r="C33" s="1821">
        <v>1.3</v>
      </c>
      <c r="D33" s="1822">
        <v>16000</v>
      </c>
      <c r="E33" s="1823">
        <f t="shared" si="0"/>
        <v>15619.2</v>
      </c>
      <c r="F33" s="1824">
        <v>38</v>
      </c>
      <c r="G33" s="1821">
        <v>9.15</v>
      </c>
      <c r="H33" s="1821">
        <v>9.3000000000000007</v>
      </c>
      <c r="I33" s="1822">
        <v>16000</v>
      </c>
      <c r="J33" s="1823">
        <f t="shared" si="1"/>
        <v>15619.2</v>
      </c>
      <c r="K33" s="1824">
        <v>70</v>
      </c>
      <c r="L33" s="1821">
        <v>17.149999999999999</v>
      </c>
      <c r="M33" s="1821">
        <v>17.3</v>
      </c>
      <c r="N33" s="1822">
        <v>16000</v>
      </c>
      <c r="O33" s="1823">
        <f t="shared" si="2"/>
        <v>15619.2</v>
      </c>
      <c r="P33" s="1825"/>
    </row>
    <row r="34" spans="1:16" x14ac:dyDescent="0.2">
      <c r="A34" s="1826">
        <v>7</v>
      </c>
      <c r="B34" s="1827">
        <v>1.3</v>
      </c>
      <c r="C34" s="1828">
        <v>1.45</v>
      </c>
      <c r="D34" s="1829">
        <v>16000</v>
      </c>
      <c r="E34" s="1830">
        <f t="shared" si="0"/>
        <v>15619.2</v>
      </c>
      <c r="F34" s="1831">
        <v>39</v>
      </c>
      <c r="G34" s="1832">
        <v>9.3000000000000007</v>
      </c>
      <c r="H34" s="1832">
        <v>9.4499999999999993</v>
      </c>
      <c r="I34" s="1829">
        <v>16000</v>
      </c>
      <c r="J34" s="1830">
        <f t="shared" si="1"/>
        <v>15619.2</v>
      </c>
      <c r="K34" s="1831">
        <v>71</v>
      </c>
      <c r="L34" s="1832">
        <v>17.3</v>
      </c>
      <c r="M34" s="1832">
        <v>17.45</v>
      </c>
      <c r="N34" s="1829">
        <v>16000</v>
      </c>
      <c r="O34" s="1830">
        <f t="shared" si="2"/>
        <v>15619.2</v>
      </c>
      <c r="P34" s="1833"/>
    </row>
    <row r="35" spans="1:16" x14ac:dyDescent="0.2">
      <c r="A35" s="1834">
        <v>8</v>
      </c>
      <c r="B35" s="1834">
        <v>1.45</v>
      </c>
      <c r="C35" s="1835">
        <v>2</v>
      </c>
      <c r="D35" s="1836">
        <v>16000</v>
      </c>
      <c r="E35" s="1837">
        <f t="shared" si="0"/>
        <v>15619.2</v>
      </c>
      <c r="F35" s="1838">
        <v>40</v>
      </c>
      <c r="G35" s="1835">
        <v>9.4499999999999993</v>
      </c>
      <c r="H35" s="1835">
        <v>10</v>
      </c>
      <c r="I35" s="1836">
        <v>16000</v>
      </c>
      <c r="J35" s="1837">
        <f t="shared" si="1"/>
        <v>15619.2</v>
      </c>
      <c r="K35" s="1838">
        <v>72</v>
      </c>
      <c r="L35" s="1839">
        <v>17.45</v>
      </c>
      <c r="M35" s="1835">
        <v>18</v>
      </c>
      <c r="N35" s="1836">
        <v>16000</v>
      </c>
      <c r="O35" s="1837">
        <f t="shared" si="2"/>
        <v>15619.2</v>
      </c>
      <c r="P35" s="1840"/>
    </row>
    <row r="36" spans="1:16" x14ac:dyDescent="0.2">
      <c r="A36" s="1841">
        <v>9</v>
      </c>
      <c r="B36" s="1842">
        <v>2</v>
      </c>
      <c r="C36" s="1843">
        <v>2.15</v>
      </c>
      <c r="D36" s="1844">
        <v>16000</v>
      </c>
      <c r="E36" s="1845">
        <f t="shared" si="0"/>
        <v>15619.2</v>
      </c>
      <c r="F36" s="1846">
        <v>41</v>
      </c>
      <c r="G36" s="1847">
        <v>10</v>
      </c>
      <c r="H36" s="1848">
        <v>10.15</v>
      </c>
      <c r="I36" s="1844">
        <v>16000</v>
      </c>
      <c r="J36" s="1845">
        <f t="shared" si="1"/>
        <v>15619.2</v>
      </c>
      <c r="K36" s="1846">
        <v>73</v>
      </c>
      <c r="L36" s="1848">
        <v>18</v>
      </c>
      <c r="M36" s="1847">
        <v>18.149999999999999</v>
      </c>
      <c r="N36" s="1844">
        <v>16000</v>
      </c>
      <c r="O36" s="1845">
        <f t="shared" si="2"/>
        <v>15619.2</v>
      </c>
      <c r="P36" s="1849"/>
    </row>
    <row r="37" spans="1:16" x14ac:dyDescent="0.2">
      <c r="A37" s="1850">
        <v>10</v>
      </c>
      <c r="B37" s="1850">
        <v>2.15</v>
      </c>
      <c r="C37" s="1851">
        <v>2.2999999999999998</v>
      </c>
      <c r="D37" s="1852">
        <v>16000</v>
      </c>
      <c r="E37" s="1853">
        <f t="shared" si="0"/>
        <v>15619.2</v>
      </c>
      <c r="F37" s="1854">
        <v>42</v>
      </c>
      <c r="G37" s="1851">
        <v>10.15</v>
      </c>
      <c r="H37" s="1855">
        <v>10.3</v>
      </c>
      <c r="I37" s="1852">
        <v>16000</v>
      </c>
      <c r="J37" s="1853">
        <f t="shared" si="1"/>
        <v>15619.2</v>
      </c>
      <c r="K37" s="1854">
        <v>74</v>
      </c>
      <c r="L37" s="1855">
        <v>18.149999999999999</v>
      </c>
      <c r="M37" s="1851">
        <v>18.3</v>
      </c>
      <c r="N37" s="1852">
        <v>16000</v>
      </c>
      <c r="O37" s="1853">
        <f t="shared" si="2"/>
        <v>15619.2</v>
      </c>
      <c r="P37" s="1856"/>
    </row>
    <row r="38" spans="1:16" x14ac:dyDescent="0.2">
      <c r="A38" s="1857">
        <v>11</v>
      </c>
      <c r="B38" s="1858">
        <v>2.2999999999999998</v>
      </c>
      <c r="C38" s="1859">
        <v>2.4500000000000002</v>
      </c>
      <c r="D38" s="1860">
        <v>16000</v>
      </c>
      <c r="E38" s="1861">
        <f t="shared" si="0"/>
        <v>15619.2</v>
      </c>
      <c r="F38" s="1862">
        <v>43</v>
      </c>
      <c r="G38" s="1863">
        <v>10.3</v>
      </c>
      <c r="H38" s="1864">
        <v>10.45</v>
      </c>
      <c r="I38" s="1860">
        <v>16000</v>
      </c>
      <c r="J38" s="1861">
        <f t="shared" si="1"/>
        <v>15619.2</v>
      </c>
      <c r="K38" s="1862">
        <v>75</v>
      </c>
      <c r="L38" s="1864">
        <v>18.3</v>
      </c>
      <c r="M38" s="1863">
        <v>18.45</v>
      </c>
      <c r="N38" s="1860">
        <v>16000</v>
      </c>
      <c r="O38" s="1861">
        <f t="shared" si="2"/>
        <v>15619.2</v>
      </c>
      <c r="P38" s="1865"/>
    </row>
    <row r="39" spans="1:16" x14ac:dyDescent="0.2">
      <c r="A39" s="1866">
        <v>12</v>
      </c>
      <c r="B39" s="1866">
        <v>2.4500000000000002</v>
      </c>
      <c r="C39" s="1867">
        <v>3</v>
      </c>
      <c r="D39" s="1868">
        <v>16000</v>
      </c>
      <c r="E39" s="1869">
        <f t="shared" si="0"/>
        <v>15619.2</v>
      </c>
      <c r="F39" s="1870">
        <v>44</v>
      </c>
      <c r="G39" s="1867">
        <v>10.45</v>
      </c>
      <c r="H39" s="1871">
        <v>11</v>
      </c>
      <c r="I39" s="1868">
        <v>16000</v>
      </c>
      <c r="J39" s="1869">
        <f t="shared" si="1"/>
        <v>15619.2</v>
      </c>
      <c r="K39" s="1870">
        <v>76</v>
      </c>
      <c r="L39" s="1871">
        <v>18.45</v>
      </c>
      <c r="M39" s="1867">
        <v>19</v>
      </c>
      <c r="N39" s="1868">
        <v>16000</v>
      </c>
      <c r="O39" s="1869">
        <f t="shared" si="2"/>
        <v>15619.2</v>
      </c>
      <c r="P39" s="1872"/>
    </row>
    <row r="40" spans="1:16" x14ac:dyDescent="0.2">
      <c r="A40" s="1873">
        <v>13</v>
      </c>
      <c r="B40" s="1874">
        <v>3</v>
      </c>
      <c r="C40" s="1875">
        <v>3.15</v>
      </c>
      <c r="D40" s="1876">
        <v>16000</v>
      </c>
      <c r="E40" s="1877">
        <f t="shared" si="0"/>
        <v>15619.2</v>
      </c>
      <c r="F40" s="1878">
        <v>45</v>
      </c>
      <c r="G40" s="1879">
        <v>11</v>
      </c>
      <c r="H40" s="1880">
        <v>11.15</v>
      </c>
      <c r="I40" s="1876">
        <v>16000</v>
      </c>
      <c r="J40" s="1877">
        <f t="shared" si="1"/>
        <v>15619.2</v>
      </c>
      <c r="K40" s="1878">
        <v>77</v>
      </c>
      <c r="L40" s="1880">
        <v>19</v>
      </c>
      <c r="M40" s="1879">
        <v>19.149999999999999</v>
      </c>
      <c r="N40" s="1876">
        <v>16000</v>
      </c>
      <c r="O40" s="1877">
        <f t="shared" si="2"/>
        <v>15619.2</v>
      </c>
      <c r="P40" s="1881"/>
    </row>
    <row r="41" spans="1:16" x14ac:dyDescent="0.2">
      <c r="A41" s="1882">
        <v>14</v>
      </c>
      <c r="B41" s="1882">
        <v>3.15</v>
      </c>
      <c r="C41" s="1883">
        <v>3.3</v>
      </c>
      <c r="D41" s="1884">
        <v>16000</v>
      </c>
      <c r="E41" s="1885">
        <f t="shared" si="0"/>
        <v>15619.2</v>
      </c>
      <c r="F41" s="1886">
        <v>46</v>
      </c>
      <c r="G41" s="1887">
        <v>11.15</v>
      </c>
      <c r="H41" s="1883">
        <v>11.3</v>
      </c>
      <c r="I41" s="1884">
        <v>16000</v>
      </c>
      <c r="J41" s="1885">
        <f t="shared" si="1"/>
        <v>15619.2</v>
      </c>
      <c r="K41" s="1886">
        <v>78</v>
      </c>
      <c r="L41" s="1883">
        <v>19.149999999999999</v>
      </c>
      <c r="M41" s="1887">
        <v>19.3</v>
      </c>
      <c r="N41" s="1884">
        <v>16000</v>
      </c>
      <c r="O41" s="1885">
        <f t="shared" si="2"/>
        <v>15619.2</v>
      </c>
      <c r="P41" s="1888"/>
    </row>
    <row r="42" spans="1:16" x14ac:dyDescent="0.2">
      <c r="A42" s="1889">
        <v>15</v>
      </c>
      <c r="B42" s="1890">
        <v>3.3</v>
      </c>
      <c r="C42" s="1891">
        <v>3.45</v>
      </c>
      <c r="D42" s="1892">
        <v>16000</v>
      </c>
      <c r="E42" s="1893">
        <f t="shared" si="0"/>
        <v>15619.2</v>
      </c>
      <c r="F42" s="1894">
        <v>47</v>
      </c>
      <c r="G42" s="1895">
        <v>11.3</v>
      </c>
      <c r="H42" s="1896">
        <v>11.45</v>
      </c>
      <c r="I42" s="1892">
        <v>16000</v>
      </c>
      <c r="J42" s="1893">
        <f t="shared" si="1"/>
        <v>15619.2</v>
      </c>
      <c r="K42" s="1894">
        <v>79</v>
      </c>
      <c r="L42" s="1896">
        <v>19.3</v>
      </c>
      <c r="M42" s="1895">
        <v>19.45</v>
      </c>
      <c r="N42" s="1892">
        <v>16000</v>
      </c>
      <c r="O42" s="1893">
        <f t="shared" si="2"/>
        <v>15619.2</v>
      </c>
      <c r="P42" s="1897"/>
    </row>
    <row r="43" spans="1:16" x14ac:dyDescent="0.2">
      <c r="A43" s="1898">
        <v>16</v>
      </c>
      <c r="B43" s="1898">
        <v>3.45</v>
      </c>
      <c r="C43" s="1899">
        <v>4</v>
      </c>
      <c r="D43" s="1900">
        <v>16000</v>
      </c>
      <c r="E43" s="1901">
        <f t="shared" si="0"/>
        <v>15619.2</v>
      </c>
      <c r="F43" s="1902">
        <v>48</v>
      </c>
      <c r="G43" s="1903">
        <v>11.45</v>
      </c>
      <c r="H43" s="1899">
        <v>12</v>
      </c>
      <c r="I43" s="1900">
        <v>16000</v>
      </c>
      <c r="J43" s="1901">
        <f t="shared" si="1"/>
        <v>15619.2</v>
      </c>
      <c r="K43" s="1902">
        <v>80</v>
      </c>
      <c r="L43" s="1899">
        <v>19.45</v>
      </c>
      <c r="M43" s="1899">
        <v>20</v>
      </c>
      <c r="N43" s="1900">
        <v>16000</v>
      </c>
      <c r="O43" s="1901">
        <f t="shared" si="2"/>
        <v>15619.2</v>
      </c>
      <c r="P43" s="1904"/>
    </row>
    <row r="44" spans="1:16" x14ac:dyDescent="0.2">
      <c r="A44" s="1905">
        <v>17</v>
      </c>
      <c r="B44" s="1906">
        <v>4</v>
      </c>
      <c r="C44" s="1907">
        <v>4.1500000000000004</v>
      </c>
      <c r="D44" s="1908">
        <v>16000</v>
      </c>
      <c r="E44" s="1909">
        <f t="shared" si="0"/>
        <v>15619.2</v>
      </c>
      <c r="F44" s="1910">
        <v>49</v>
      </c>
      <c r="G44" s="1911">
        <v>12</v>
      </c>
      <c r="H44" s="1912">
        <v>12.15</v>
      </c>
      <c r="I44" s="1908">
        <v>16000</v>
      </c>
      <c r="J44" s="1909">
        <f t="shared" si="1"/>
        <v>15619.2</v>
      </c>
      <c r="K44" s="1910">
        <v>81</v>
      </c>
      <c r="L44" s="1912">
        <v>20</v>
      </c>
      <c r="M44" s="1911">
        <v>20.149999999999999</v>
      </c>
      <c r="N44" s="1908">
        <v>16000</v>
      </c>
      <c r="O44" s="1909">
        <f t="shared" si="2"/>
        <v>15619.2</v>
      </c>
      <c r="P44" s="1913"/>
    </row>
    <row r="45" spans="1:16" x14ac:dyDescent="0.2">
      <c r="A45" s="1914">
        <v>18</v>
      </c>
      <c r="B45" s="1914">
        <v>4.1500000000000004</v>
      </c>
      <c r="C45" s="1915">
        <v>4.3</v>
      </c>
      <c r="D45" s="1916">
        <v>16000</v>
      </c>
      <c r="E45" s="1917">
        <f t="shared" si="0"/>
        <v>15619.2</v>
      </c>
      <c r="F45" s="1918">
        <v>50</v>
      </c>
      <c r="G45" s="1919">
        <v>12.15</v>
      </c>
      <c r="H45" s="1915">
        <v>12.3</v>
      </c>
      <c r="I45" s="1916">
        <v>16000</v>
      </c>
      <c r="J45" s="1917">
        <f t="shared" si="1"/>
        <v>15619.2</v>
      </c>
      <c r="K45" s="1918">
        <v>82</v>
      </c>
      <c r="L45" s="1915">
        <v>20.149999999999999</v>
      </c>
      <c r="M45" s="1919">
        <v>20.3</v>
      </c>
      <c r="N45" s="1916">
        <v>16000</v>
      </c>
      <c r="O45" s="1917">
        <f t="shared" si="2"/>
        <v>15619.2</v>
      </c>
      <c r="P45" s="1920"/>
    </row>
    <row r="46" spans="1:16" x14ac:dyDescent="0.2">
      <c r="A46" s="1921">
        <v>19</v>
      </c>
      <c r="B46" s="1922">
        <v>4.3</v>
      </c>
      <c r="C46" s="1923">
        <v>4.45</v>
      </c>
      <c r="D46" s="1924">
        <v>16000</v>
      </c>
      <c r="E46" s="1925">
        <f t="shared" si="0"/>
        <v>15619.2</v>
      </c>
      <c r="F46" s="1926">
        <v>51</v>
      </c>
      <c r="G46" s="1927">
        <v>12.3</v>
      </c>
      <c r="H46" s="1928">
        <v>12.45</v>
      </c>
      <c r="I46" s="1924">
        <v>16000</v>
      </c>
      <c r="J46" s="1925">
        <f t="shared" si="1"/>
        <v>15619.2</v>
      </c>
      <c r="K46" s="1926">
        <v>83</v>
      </c>
      <c r="L46" s="1928">
        <v>20.3</v>
      </c>
      <c r="M46" s="1927">
        <v>20.45</v>
      </c>
      <c r="N46" s="1924">
        <v>16000</v>
      </c>
      <c r="O46" s="1925">
        <f t="shared" si="2"/>
        <v>15619.2</v>
      </c>
      <c r="P46" s="1929"/>
    </row>
    <row r="47" spans="1:16" x14ac:dyDescent="0.2">
      <c r="A47" s="1930">
        <v>20</v>
      </c>
      <c r="B47" s="1930">
        <v>4.45</v>
      </c>
      <c r="C47" s="1931">
        <v>5</v>
      </c>
      <c r="D47" s="1932">
        <v>16000</v>
      </c>
      <c r="E47" s="1933">
        <f t="shared" si="0"/>
        <v>15619.2</v>
      </c>
      <c r="F47" s="1934">
        <v>52</v>
      </c>
      <c r="G47" s="1935">
        <v>12.45</v>
      </c>
      <c r="H47" s="1931">
        <v>13</v>
      </c>
      <c r="I47" s="1932">
        <v>16000</v>
      </c>
      <c r="J47" s="1933">
        <f t="shared" si="1"/>
        <v>15619.2</v>
      </c>
      <c r="K47" s="1934">
        <v>84</v>
      </c>
      <c r="L47" s="1931">
        <v>20.45</v>
      </c>
      <c r="M47" s="1935">
        <v>21</v>
      </c>
      <c r="N47" s="1932">
        <v>16000</v>
      </c>
      <c r="O47" s="1933">
        <f t="shared" si="2"/>
        <v>15619.2</v>
      </c>
      <c r="P47" s="1936"/>
    </row>
    <row r="48" spans="1:16" x14ac:dyDescent="0.2">
      <c r="A48" s="1937">
        <v>21</v>
      </c>
      <c r="B48" s="1938">
        <v>5</v>
      </c>
      <c r="C48" s="1939">
        <v>5.15</v>
      </c>
      <c r="D48" s="1940">
        <v>16000</v>
      </c>
      <c r="E48" s="1941">
        <f t="shared" si="0"/>
        <v>15619.2</v>
      </c>
      <c r="F48" s="1942">
        <v>53</v>
      </c>
      <c r="G48" s="1938">
        <v>13</v>
      </c>
      <c r="H48" s="1943">
        <v>13.15</v>
      </c>
      <c r="I48" s="1940">
        <v>16000</v>
      </c>
      <c r="J48" s="1941">
        <f t="shared" si="1"/>
        <v>15619.2</v>
      </c>
      <c r="K48" s="1942">
        <v>85</v>
      </c>
      <c r="L48" s="1943">
        <v>21</v>
      </c>
      <c r="M48" s="1938">
        <v>21.15</v>
      </c>
      <c r="N48" s="1940">
        <v>16000</v>
      </c>
      <c r="O48" s="1941">
        <f t="shared" si="2"/>
        <v>15619.2</v>
      </c>
      <c r="P48" s="1944"/>
    </row>
    <row r="49" spans="1:16" x14ac:dyDescent="0.2">
      <c r="A49" s="1945">
        <v>22</v>
      </c>
      <c r="B49" s="1946">
        <v>5.15</v>
      </c>
      <c r="C49" s="1947">
        <v>5.3</v>
      </c>
      <c r="D49" s="1948">
        <v>16000</v>
      </c>
      <c r="E49" s="1949">
        <f t="shared" si="0"/>
        <v>15619.2</v>
      </c>
      <c r="F49" s="1950">
        <v>54</v>
      </c>
      <c r="G49" s="1951">
        <v>13.15</v>
      </c>
      <c r="H49" s="1947">
        <v>13.3</v>
      </c>
      <c r="I49" s="1948">
        <v>16000</v>
      </c>
      <c r="J49" s="1949">
        <f t="shared" si="1"/>
        <v>15619.2</v>
      </c>
      <c r="K49" s="1950">
        <v>86</v>
      </c>
      <c r="L49" s="1947">
        <v>21.15</v>
      </c>
      <c r="M49" s="1951">
        <v>21.3</v>
      </c>
      <c r="N49" s="1948">
        <v>16000</v>
      </c>
      <c r="O49" s="1949">
        <f t="shared" si="2"/>
        <v>15619.2</v>
      </c>
      <c r="P49" s="1952"/>
    </row>
    <row r="50" spans="1:16" x14ac:dyDescent="0.2">
      <c r="A50" s="1953">
        <v>23</v>
      </c>
      <c r="B50" s="1954">
        <v>5.3</v>
      </c>
      <c r="C50" s="1955">
        <v>5.45</v>
      </c>
      <c r="D50" s="1956">
        <v>16000</v>
      </c>
      <c r="E50" s="1957">
        <f t="shared" si="0"/>
        <v>15619.2</v>
      </c>
      <c r="F50" s="1958">
        <v>55</v>
      </c>
      <c r="G50" s="1954">
        <v>13.3</v>
      </c>
      <c r="H50" s="1959">
        <v>13.45</v>
      </c>
      <c r="I50" s="1956">
        <v>16000</v>
      </c>
      <c r="J50" s="1957">
        <f t="shared" si="1"/>
        <v>15619.2</v>
      </c>
      <c r="K50" s="1958">
        <v>87</v>
      </c>
      <c r="L50" s="1959">
        <v>21.3</v>
      </c>
      <c r="M50" s="1954">
        <v>21.45</v>
      </c>
      <c r="N50" s="1956">
        <v>16000</v>
      </c>
      <c r="O50" s="1957">
        <f t="shared" si="2"/>
        <v>15619.2</v>
      </c>
      <c r="P50" s="1960"/>
    </row>
    <row r="51" spans="1:16" x14ac:dyDescent="0.2">
      <c r="A51" s="1961">
        <v>24</v>
      </c>
      <c r="B51" s="1962">
        <v>5.45</v>
      </c>
      <c r="C51" s="1963">
        <v>6</v>
      </c>
      <c r="D51" s="1964">
        <v>16000</v>
      </c>
      <c r="E51" s="1965">
        <f t="shared" si="0"/>
        <v>15619.2</v>
      </c>
      <c r="F51" s="1966">
        <v>56</v>
      </c>
      <c r="G51" s="1967">
        <v>13.45</v>
      </c>
      <c r="H51" s="1963">
        <v>14</v>
      </c>
      <c r="I51" s="1964">
        <v>16000</v>
      </c>
      <c r="J51" s="1965">
        <f t="shared" si="1"/>
        <v>15619.2</v>
      </c>
      <c r="K51" s="1966">
        <v>88</v>
      </c>
      <c r="L51" s="1963">
        <v>21.45</v>
      </c>
      <c r="M51" s="1967">
        <v>22</v>
      </c>
      <c r="N51" s="1964">
        <v>16000</v>
      </c>
      <c r="O51" s="1965">
        <f t="shared" si="2"/>
        <v>15619.2</v>
      </c>
      <c r="P51" s="1968"/>
    </row>
    <row r="52" spans="1:16" x14ac:dyDescent="0.2">
      <c r="A52" s="1969">
        <v>25</v>
      </c>
      <c r="B52" s="1970">
        <v>6</v>
      </c>
      <c r="C52" s="1971">
        <v>6.15</v>
      </c>
      <c r="D52" s="1972">
        <v>16000</v>
      </c>
      <c r="E52" s="1973">
        <f t="shared" si="0"/>
        <v>15619.2</v>
      </c>
      <c r="F52" s="1974">
        <v>57</v>
      </c>
      <c r="G52" s="1970">
        <v>14</v>
      </c>
      <c r="H52" s="1975">
        <v>14.15</v>
      </c>
      <c r="I52" s="1972">
        <v>16000</v>
      </c>
      <c r="J52" s="1973">
        <f t="shared" si="1"/>
        <v>15619.2</v>
      </c>
      <c r="K52" s="1974">
        <v>89</v>
      </c>
      <c r="L52" s="1975">
        <v>22</v>
      </c>
      <c r="M52" s="1970">
        <v>22.15</v>
      </c>
      <c r="N52" s="1972">
        <v>16000</v>
      </c>
      <c r="O52" s="1973">
        <f t="shared" si="2"/>
        <v>15619.2</v>
      </c>
      <c r="P52" s="1976"/>
    </row>
    <row r="53" spans="1:16" x14ac:dyDescent="0.2">
      <c r="A53" s="1977">
        <v>26</v>
      </c>
      <c r="B53" s="1978">
        <v>6.15</v>
      </c>
      <c r="C53" s="1979">
        <v>6.3</v>
      </c>
      <c r="D53" s="1980">
        <v>16000</v>
      </c>
      <c r="E53" s="1981">
        <f t="shared" si="0"/>
        <v>15619.2</v>
      </c>
      <c r="F53" s="1982">
        <v>58</v>
      </c>
      <c r="G53" s="1983">
        <v>14.15</v>
      </c>
      <c r="H53" s="1979">
        <v>14.3</v>
      </c>
      <c r="I53" s="1980">
        <v>16000</v>
      </c>
      <c r="J53" s="1981">
        <f t="shared" si="1"/>
        <v>15619.2</v>
      </c>
      <c r="K53" s="1982">
        <v>90</v>
      </c>
      <c r="L53" s="1979">
        <v>22.15</v>
      </c>
      <c r="M53" s="1983">
        <v>22.3</v>
      </c>
      <c r="N53" s="1980">
        <v>16000</v>
      </c>
      <c r="O53" s="1981">
        <f t="shared" si="2"/>
        <v>15619.2</v>
      </c>
      <c r="P53" s="1984"/>
    </row>
    <row r="54" spans="1:16" x14ac:dyDescent="0.2">
      <c r="A54" s="1985">
        <v>27</v>
      </c>
      <c r="B54" s="1986">
        <v>6.3</v>
      </c>
      <c r="C54" s="1987">
        <v>6.45</v>
      </c>
      <c r="D54" s="1988">
        <v>16000</v>
      </c>
      <c r="E54" s="1989">
        <f t="shared" si="0"/>
        <v>15619.2</v>
      </c>
      <c r="F54" s="1990">
        <v>59</v>
      </c>
      <c r="G54" s="1986">
        <v>14.3</v>
      </c>
      <c r="H54" s="1991">
        <v>14.45</v>
      </c>
      <c r="I54" s="1988">
        <v>16000</v>
      </c>
      <c r="J54" s="1989">
        <f t="shared" si="1"/>
        <v>15619.2</v>
      </c>
      <c r="K54" s="1990">
        <v>91</v>
      </c>
      <c r="L54" s="1991">
        <v>22.3</v>
      </c>
      <c r="M54" s="1986">
        <v>22.45</v>
      </c>
      <c r="N54" s="1988">
        <v>16000</v>
      </c>
      <c r="O54" s="1989">
        <f t="shared" si="2"/>
        <v>15619.2</v>
      </c>
      <c r="P54" s="1992"/>
    </row>
    <row r="55" spans="1:16" x14ac:dyDescent="0.2">
      <c r="A55" s="1993">
        <v>28</v>
      </c>
      <c r="B55" s="1994">
        <v>6.45</v>
      </c>
      <c r="C55" s="1995">
        <v>7</v>
      </c>
      <c r="D55" s="1996">
        <v>16000</v>
      </c>
      <c r="E55" s="1997">
        <f t="shared" si="0"/>
        <v>15619.2</v>
      </c>
      <c r="F55" s="1998">
        <v>60</v>
      </c>
      <c r="G55" s="1999">
        <v>14.45</v>
      </c>
      <c r="H55" s="1999">
        <v>15</v>
      </c>
      <c r="I55" s="1996">
        <v>16000</v>
      </c>
      <c r="J55" s="1997">
        <f t="shared" si="1"/>
        <v>15619.2</v>
      </c>
      <c r="K55" s="1998">
        <v>92</v>
      </c>
      <c r="L55" s="1995">
        <v>22.45</v>
      </c>
      <c r="M55" s="1999">
        <v>23</v>
      </c>
      <c r="N55" s="1996">
        <v>16000</v>
      </c>
      <c r="O55" s="1997">
        <f t="shared" si="2"/>
        <v>15619.2</v>
      </c>
      <c r="P55" s="2000"/>
    </row>
    <row r="56" spans="1:16" x14ac:dyDescent="0.2">
      <c r="A56" s="2001">
        <v>29</v>
      </c>
      <c r="B56" s="2002">
        <v>7</v>
      </c>
      <c r="C56" s="2003">
        <v>7.15</v>
      </c>
      <c r="D56" s="2004">
        <v>16000</v>
      </c>
      <c r="E56" s="2005">
        <f t="shared" si="0"/>
        <v>15619.2</v>
      </c>
      <c r="F56" s="2006">
        <v>61</v>
      </c>
      <c r="G56" s="2002">
        <v>15</v>
      </c>
      <c r="H56" s="2002">
        <v>15.15</v>
      </c>
      <c r="I56" s="2004">
        <v>16000</v>
      </c>
      <c r="J56" s="2005">
        <f t="shared" si="1"/>
        <v>15619.2</v>
      </c>
      <c r="K56" s="2006">
        <v>93</v>
      </c>
      <c r="L56" s="2007">
        <v>23</v>
      </c>
      <c r="M56" s="2002">
        <v>23.15</v>
      </c>
      <c r="N56" s="2004">
        <v>16000</v>
      </c>
      <c r="O56" s="2005">
        <f t="shared" si="2"/>
        <v>15619.2</v>
      </c>
      <c r="P56" s="2008"/>
    </row>
    <row r="57" spans="1:16" x14ac:dyDescent="0.2">
      <c r="A57" s="2009">
        <v>30</v>
      </c>
      <c r="B57" s="2010">
        <v>7.15</v>
      </c>
      <c r="C57" s="2011">
        <v>7.3</v>
      </c>
      <c r="D57" s="2012">
        <v>16000</v>
      </c>
      <c r="E57" s="2013">
        <f t="shared" si="0"/>
        <v>15619.2</v>
      </c>
      <c r="F57" s="2014">
        <v>62</v>
      </c>
      <c r="G57" s="2015">
        <v>15.15</v>
      </c>
      <c r="H57" s="2015">
        <v>15.3</v>
      </c>
      <c r="I57" s="2012">
        <v>16000</v>
      </c>
      <c r="J57" s="2013">
        <f t="shared" si="1"/>
        <v>15619.2</v>
      </c>
      <c r="K57" s="2014">
        <v>94</v>
      </c>
      <c r="L57" s="2015">
        <v>23.15</v>
      </c>
      <c r="M57" s="2015">
        <v>23.3</v>
      </c>
      <c r="N57" s="2012">
        <v>16000</v>
      </c>
      <c r="O57" s="2013">
        <f t="shared" si="2"/>
        <v>15619.2</v>
      </c>
      <c r="P57" s="2016"/>
    </row>
    <row r="58" spans="1:16" x14ac:dyDescent="0.2">
      <c r="A58" s="2017">
        <v>31</v>
      </c>
      <c r="B58" s="2018">
        <v>7.3</v>
      </c>
      <c r="C58" s="2019">
        <v>7.45</v>
      </c>
      <c r="D58" s="2020">
        <v>16000</v>
      </c>
      <c r="E58" s="2021">
        <f t="shared" si="0"/>
        <v>15619.2</v>
      </c>
      <c r="F58" s="2022">
        <v>63</v>
      </c>
      <c r="G58" s="2018">
        <v>15.3</v>
      </c>
      <c r="H58" s="2018">
        <v>15.45</v>
      </c>
      <c r="I58" s="2020">
        <v>16000</v>
      </c>
      <c r="J58" s="2021">
        <f t="shared" si="1"/>
        <v>15619.2</v>
      </c>
      <c r="K58" s="2022">
        <v>95</v>
      </c>
      <c r="L58" s="2018">
        <v>23.3</v>
      </c>
      <c r="M58" s="2018">
        <v>23.45</v>
      </c>
      <c r="N58" s="2020">
        <v>16000</v>
      </c>
      <c r="O58" s="2021">
        <f t="shared" si="2"/>
        <v>15619.2</v>
      </c>
      <c r="P58" s="2023"/>
    </row>
    <row r="59" spans="1:16" x14ac:dyDescent="0.2">
      <c r="A59" s="2024">
        <v>32</v>
      </c>
      <c r="B59" s="2025">
        <v>7.45</v>
      </c>
      <c r="C59" s="2026">
        <v>8</v>
      </c>
      <c r="D59" s="2027">
        <v>16000</v>
      </c>
      <c r="E59" s="2028">
        <f t="shared" si="0"/>
        <v>15619.2</v>
      </c>
      <c r="F59" s="2029">
        <v>64</v>
      </c>
      <c r="G59" s="2030">
        <v>15.45</v>
      </c>
      <c r="H59" s="2030">
        <v>16</v>
      </c>
      <c r="I59" s="2027">
        <v>16000</v>
      </c>
      <c r="J59" s="2028">
        <f t="shared" si="1"/>
        <v>15619.2</v>
      </c>
      <c r="K59" s="2029">
        <v>96</v>
      </c>
      <c r="L59" s="2030">
        <v>23.45</v>
      </c>
      <c r="M59" s="2030">
        <v>24</v>
      </c>
      <c r="N59" s="2027">
        <v>16000</v>
      </c>
      <c r="O59" s="2028">
        <f t="shared" si="2"/>
        <v>15619.2</v>
      </c>
      <c r="P59" s="2031"/>
    </row>
    <row r="60" spans="1:16" x14ac:dyDescent="0.2">
      <c r="A60" s="2032" t="s">
        <v>27</v>
      </c>
      <c r="B60" s="2033"/>
      <c r="C60" s="2033"/>
      <c r="D60" s="2034">
        <f>SUM(D28:D59)</f>
        <v>512000</v>
      </c>
      <c r="E60" s="2035">
        <f>SUM(E28:E59)</f>
        <v>499814.40000000026</v>
      </c>
      <c r="F60" s="2033"/>
      <c r="G60" s="2033"/>
      <c r="H60" s="2033"/>
      <c r="I60" s="2034">
        <f>SUM(I28:I59)</f>
        <v>512000</v>
      </c>
      <c r="J60" s="2036">
        <f>SUM(J28:J59)</f>
        <v>499814.40000000026</v>
      </c>
      <c r="K60" s="2033"/>
      <c r="L60" s="2033"/>
      <c r="M60" s="2033"/>
      <c r="N60" s="2033">
        <f>SUM(N28:N59)</f>
        <v>512000</v>
      </c>
      <c r="O60" s="2036">
        <f>SUM(O28:O59)</f>
        <v>499814.40000000026</v>
      </c>
      <c r="P60" s="2037"/>
    </row>
    <row r="64" spans="1:16" x14ac:dyDescent="0.2">
      <c r="A64" t="s">
        <v>39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2038"/>
      <c r="B66" s="2039"/>
      <c r="C66" s="2039"/>
      <c r="D66" s="2040"/>
      <c r="E66" s="2039"/>
      <c r="F66" s="2039"/>
      <c r="G66" s="2039"/>
      <c r="H66" s="2039"/>
      <c r="I66" s="2040"/>
      <c r="J66" s="2041"/>
      <c r="K66" s="2039"/>
      <c r="L66" s="2039"/>
      <c r="M66" s="2039"/>
      <c r="N66" s="2039"/>
      <c r="O66" s="2039"/>
      <c r="P66" s="2042"/>
    </row>
    <row r="67" spans="1:16" x14ac:dyDescent="0.2">
      <c r="A67" s="2043" t="s">
        <v>28</v>
      </c>
      <c r="B67" s="2044"/>
      <c r="C67" s="2044"/>
      <c r="D67" s="2045"/>
      <c r="E67" s="2046"/>
      <c r="F67" s="2044"/>
      <c r="G67" s="2044"/>
      <c r="H67" s="2046"/>
      <c r="I67" s="2045"/>
      <c r="J67" s="2047"/>
      <c r="K67" s="2044"/>
      <c r="L67" s="2044"/>
      <c r="M67" s="2044"/>
      <c r="N67" s="2044"/>
      <c r="O67" s="2044"/>
      <c r="P67" s="2048"/>
    </row>
    <row r="68" spans="1:16" x14ac:dyDescent="0.2">
      <c r="A68" s="2049"/>
      <c r="B68" s="2050"/>
      <c r="C68" s="2050"/>
      <c r="D68" s="2050"/>
      <c r="E68" s="2050"/>
      <c r="F68" s="2050"/>
      <c r="G68" s="2050"/>
      <c r="H68" s="2050"/>
      <c r="I68" s="2050"/>
      <c r="J68" s="2050"/>
      <c r="K68" s="2050"/>
      <c r="L68" s="2051"/>
      <c r="M68" s="2051"/>
      <c r="N68" s="2051"/>
      <c r="O68" s="2051"/>
      <c r="P68" s="2052"/>
    </row>
    <row r="69" spans="1:16" x14ac:dyDescent="0.2">
      <c r="A69" s="2053"/>
      <c r="B69" s="2054"/>
      <c r="C69" s="2054"/>
      <c r="D69" s="2055"/>
      <c r="E69" s="2056"/>
      <c r="F69" s="2054"/>
      <c r="G69" s="2054"/>
      <c r="H69" s="2056"/>
      <c r="I69" s="2055"/>
      <c r="J69" s="2057"/>
      <c r="K69" s="2054"/>
      <c r="L69" s="2054"/>
      <c r="M69" s="2054"/>
      <c r="N69" s="2054"/>
      <c r="O69" s="2054"/>
      <c r="P69" s="2058"/>
    </row>
    <row r="70" spans="1:16" x14ac:dyDescent="0.2">
      <c r="A70" s="2059"/>
      <c r="B70" s="2060"/>
      <c r="C70" s="2060"/>
      <c r="D70" s="2061"/>
      <c r="E70" s="2062"/>
      <c r="F70" s="2060"/>
      <c r="G70" s="2060"/>
      <c r="H70" s="2062"/>
      <c r="I70" s="2061"/>
      <c r="J70" s="2060"/>
      <c r="K70" s="2060"/>
      <c r="L70" s="2060"/>
      <c r="M70" s="2060"/>
      <c r="N70" s="2060"/>
      <c r="O70" s="2060"/>
      <c r="P70" s="2063"/>
    </row>
    <row r="71" spans="1:16" x14ac:dyDescent="0.2">
      <c r="A71" s="2064"/>
      <c r="B71" s="2065"/>
      <c r="C71" s="2065"/>
      <c r="D71" s="2066"/>
      <c r="E71" s="2067"/>
      <c r="F71" s="2065"/>
      <c r="G71" s="2065"/>
      <c r="H71" s="2067"/>
      <c r="I71" s="2066"/>
      <c r="J71" s="2065"/>
      <c r="K71" s="2065"/>
      <c r="L71" s="2065"/>
      <c r="M71" s="2065"/>
      <c r="N71" s="2065"/>
      <c r="O71" s="2065"/>
      <c r="P71" s="2068"/>
    </row>
    <row r="72" spans="1:16" x14ac:dyDescent="0.2">
      <c r="A72" s="2069"/>
      <c r="B72" s="2070"/>
      <c r="C72" s="2070"/>
      <c r="D72" s="2071"/>
      <c r="E72" s="2072"/>
      <c r="F72" s="2070"/>
      <c r="G72" s="2070"/>
      <c r="H72" s="2072"/>
      <c r="I72" s="2071"/>
      <c r="J72" s="2070"/>
      <c r="K72" s="2070"/>
      <c r="L72" s="2070"/>
      <c r="M72" s="2070" t="s">
        <v>29</v>
      </c>
      <c r="N72" s="2070"/>
      <c r="O72" s="2070"/>
      <c r="P72" s="2073"/>
    </row>
    <row r="73" spans="1:16" x14ac:dyDescent="0.2">
      <c r="A73" s="2074"/>
      <c r="B73" s="2075"/>
      <c r="C73" s="2075"/>
      <c r="D73" s="2076"/>
      <c r="E73" s="2077"/>
      <c r="F73" s="2075"/>
      <c r="G73" s="2075"/>
      <c r="H73" s="2077"/>
      <c r="I73" s="2076"/>
      <c r="J73" s="2075"/>
      <c r="K73" s="2075"/>
      <c r="L73" s="2075"/>
      <c r="M73" s="2075" t="s">
        <v>30</v>
      </c>
      <c r="N73" s="2075"/>
      <c r="O73" s="2075"/>
      <c r="P73" s="2078"/>
    </row>
    <row r="74" spans="1:16" ht="15.75" x14ac:dyDescent="0.25">
      <c r="E74" s="2079"/>
      <c r="H74" s="2079"/>
    </row>
    <row r="75" spans="1:16" ht="15.75" x14ac:dyDescent="0.25">
      <c r="C75" s="2080"/>
      <c r="E75" s="2081"/>
      <c r="H75" s="2081"/>
    </row>
    <row r="76" spans="1:16" ht="15.75" x14ac:dyDescent="0.25">
      <c r="E76" s="2082"/>
      <c r="H76" s="2082"/>
    </row>
    <row r="77" spans="1:16" ht="15.75" x14ac:dyDescent="0.25">
      <c r="E77" s="2083"/>
      <c r="H77" s="2083"/>
    </row>
    <row r="78" spans="1:16" ht="15.75" x14ac:dyDescent="0.25">
      <c r="E78" s="2084"/>
      <c r="H78" s="2084"/>
    </row>
    <row r="79" spans="1:16" ht="15.75" x14ac:dyDescent="0.25">
      <c r="E79" s="2085"/>
      <c r="H79" s="2085"/>
    </row>
    <row r="80" spans="1:16" ht="15.75" x14ac:dyDescent="0.25">
      <c r="E80" s="2086"/>
      <c r="H80" s="2086"/>
    </row>
    <row r="81" spans="5:13" ht="15.75" x14ac:dyDescent="0.25">
      <c r="E81" s="2087"/>
      <c r="H81" s="2087"/>
    </row>
    <row r="82" spans="5:13" ht="15.75" x14ac:dyDescent="0.25">
      <c r="E82" s="2088"/>
      <c r="H82" s="2088"/>
    </row>
    <row r="83" spans="5:13" ht="15.75" x14ac:dyDescent="0.25">
      <c r="E83" s="2089"/>
      <c r="H83" s="2089"/>
    </row>
    <row r="84" spans="5:13" ht="15.75" x14ac:dyDescent="0.25">
      <c r="E84" s="2090"/>
      <c r="H84" s="2090"/>
    </row>
    <row r="85" spans="5:13" ht="15.75" x14ac:dyDescent="0.25">
      <c r="E85" s="2091"/>
      <c r="H85" s="2091"/>
    </row>
    <row r="86" spans="5:13" ht="15.75" x14ac:dyDescent="0.25">
      <c r="E86" s="2092"/>
      <c r="H86" s="2092"/>
    </row>
    <row r="87" spans="5:13" ht="15.75" x14ac:dyDescent="0.25">
      <c r="E87" s="2093"/>
      <c r="H87" s="2093"/>
    </row>
    <row r="88" spans="5:13" ht="15.75" x14ac:dyDescent="0.25">
      <c r="E88" s="2094"/>
      <c r="H88" s="2094"/>
    </row>
    <row r="89" spans="5:13" ht="15.75" x14ac:dyDescent="0.25">
      <c r="E89" s="2095"/>
      <c r="H89" s="2095"/>
    </row>
    <row r="90" spans="5:13" ht="15.75" x14ac:dyDescent="0.25">
      <c r="E90" s="2096"/>
      <c r="H90" s="2096"/>
    </row>
    <row r="91" spans="5:13" ht="15.75" x14ac:dyDescent="0.25">
      <c r="E91" s="2097"/>
      <c r="H91" s="2097"/>
    </row>
    <row r="92" spans="5:13" ht="15.75" x14ac:dyDescent="0.25">
      <c r="E92" s="2098"/>
      <c r="H92" s="2098"/>
    </row>
    <row r="93" spans="5:13" ht="15.75" x14ac:dyDescent="0.25">
      <c r="E93" s="2099"/>
      <c r="H93" s="2099"/>
    </row>
    <row r="94" spans="5:13" ht="15.75" x14ac:dyDescent="0.25">
      <c r="E94" s="2100"/>
      <c r="H94" s="2100"/>
    </row>
    <row r="95" spans="5:13" ht="15.75" x14ac:dyDescent="0.25">
      <c r="E95" s="2101"/>
      <c r="H95" s="2101"/>
    </row>
    <row r="96" spans="5:13" ht="15.75" x14ac:dyDescent="0.25">
      <c r="E96" s="2102"/>
      <c r="H96" s="2102"/>
      <c r="M96" s="2103" t="s">
        <v>8</v>
      </c>
    </row>
    <row r="97" spans="5:14" ht="15.75" x14ac:dyDescent="0.25">
      <c r="E97" s="2104"/>
      <c r="H97" s="2104"/>
    </row>
    <row r="98" spans="5:14" ht="15.75" x14ac:dyDescent="0.25">
      <c r="E98" s="2105"/>
      <c r="H98" s="2105"/>
    </row>
    <row r="99" spans="5:14" ht="15.75" x14ac:dyDescent="0.25">
      <c r="E99" s="2106"/>
      <c r="H99" s="2106"/>
    </row>
    <row r="101" spans="5:14" x14ac:dyDescent="0.2">
      <c r="N101" s="2107"/>
    </row>
    <row r="126" spans="4:4" x14ac:dyDescent="0.2">
      <c r="D126" s="2108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175"/>
      <c r="B1" s="174"/>
      <c r="C1" s="174"/>
      <c r="D1" s="173"/>
      <c r="E1" s="174"/>
      <c r="F1" s="174"/>
      <c r="G1" s="174"/>
      <c r="H1" s="174"/>
      <c r="I1" s="173"/>
      <c r="J1" s="174"/>
      <c r="K1" s="174"/>
      <c r="L1" s="174"/>
      <c r="M1" s="174"/>
      <c r="N1" s="174"/>
      <c r="O1" s="174"/>
      <c r="P1" s="764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171"/>
      <c r="B3" s="763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2"/>
    </row>
    <row r="4" spans="1:16" ht="12.75" customHeight="1" x14ac:dyDescent="0.2">
      <c r="A4" s="292" t="s">
        <v>157</v>
      </c>
      <c r="B4" s="291"/>
      <c r="C4" s="291"/>
      <c r="D4" s="291"/>
      <c r="E4" s="291"/>
      <c r="F4" s="291"/>
      <c r="G4" s="291"/>
      <c r="H4" s="291"/>
      <c r="I4" s="291"/>
      <c r="J4" s="290"/>
      <c r="K4" s="289"/>
      <c r="L4" s="289"/>
      <c r="M4" s="289"/>
      <c r="N4" s="289"/>
      <c r="O4" s="289"/>
      <c r="P4" s="288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287" t="s">
        <v>6</v>
      </c>
      <c r="B10" s="286"/>
      <c r="C10" s="286"/>
      <c r="D10" s="10411"/>
      <c r="E10" s="286"/>
      <c r="F10" s="286"/>
      <c r="G10" s="286"/>
      <c r="H10" s="286"/>
      <c r="I10" s="10411"/>
      <c r="J10" s="286"/>
      <c r="K10" s="286"/>
      <c r="L10" s="286"/>
      <c r="M10" s="286"/>
      <c r="N10" s="286"/>
      <c r="O10" s="286"/>
      <c r="P10" s="285"/>
    </row>
    <row r="11" spans="1:16" ht="12.75" customHeight="1" x14ac:dyDescent="0.2">
      <c r="A11" s="284"/>
      <c r="B11" s="283"/>
      <c r="C11" s="283"/>
      <c r="D11" s="10412"/>
      <c r="E11" s="283"/>
      <c r="F11" s="283"/>
      <c r="G11" s="10413"/>
      <c r="H11" s="283"/>
      <c r="I11" s="10412"/>
      <c r="J11" s="283"/>
      <c r="K11" s="283"/>
      <c r="L11" s="283"/>
      <c r="M11" s="283"/>
      <c r="N11" s="283"/>
      <c r="O11" s="283"/>
      <c r="P11" s="282"/>
    </row>
    <row r="12" spans="1:16" ht="12.75" customHeight="1" x14ac:dyDescent="0.2">
      <c r="A12" s="761" t="s">
        <v>158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159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10414" t="s">
        <v>10</v>
      </c>
      <c r="B14" s="10415"/>
      <c r="C14" s="10415"/>
      <c r="D14" s="10416"/>
      <c r="E14" s="10415"/>
      <c r="F14" s="10415"/>
      <c r="G14" s="10415"/>
      <c r="H14" s="10415"/>
      <c r="I14" s="10416"/>
      <c r="J14" s="10415"/>
      <c r="K14" s="10415"/>
      <c r="L14" s="10415"/>
      <c r="M14" s="10415"/>
      <c r="N14" s="10417"/>
      <c r="O14" s="10418"/>
      <c r="P14" s="10419"/>
    </row>
    <row r="15" spans="1:16" ht="12.75" customHeight="1" x14ac:dyDescent="0.2">
      <c r="A15" s="281"/>
      <c r="B15" s="280"/>
      <c r="C15" s="280"/>
      <c r="D15" s="10420"/>
      <c r="E15" s="280"/>
      <c r="F15" s="280"/>
      <c r="G15" s="280"/>
      <c r="H15" s="280"/>
      <c r="I15" s="10420"/>
      <c r="J15" s="280"/>
      <c r="K15" s="280"/>
      <c r="L15" s="280"/>
      <c r="M15" s="280"/>
      <c r="N15" s="10421" t="s">
        <v>11</v>
      </c>
      <c r="O15" s="10422" t="s">
        <v>12</v>
      </c>
      <c r="P15" s="279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0425"/>
      <c r="B18" s="10426"/>
      <c r="C18" s="10426"/>
      <c r="D18" s="10427"/>
      <c r="E18" s="10426"/>
      <c r="F18" s="10426"/>
      <c r="G18" s="10426"/>
      <c r="H18" s="10426"/>
      <c r="I18" s="10427"/>
      <c r="J18" s="10426"/>
      <c r="K18" s="10426"/>
      <c r="L18" s="10426"/>
      <c r="M18" s="10426"/>
      <c r="N18" s="10428"/>
      <c r="O18" s="10429"/>
      <c r="P18" s="10430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278"/>
      <c r="B20" s="277"/>
      <c r="C20" s="277"/>
      <c r="D20" s="10431"/>
      <c r="E20" s="277"/>
      <c r="F20" s="277"/>
      <c r="G20" s="277"/>
      <c r="H20" s="277"/>
      <c r="I20" s="10431"/>
      <c r="J20" s="277"/>
      <c r="K20" s="277"/>
      <c r="L20" s="277"/>
      <c r="M20" s="277"/>
      <c r="N20" s="10432"/>
      <c r="O20" s="10433"/>
      <c r="P20" s="276"/>
    </row>
    <row r="21" spans="1:47" ht="12.75" customHeight="1" x14ac:dyDescent="0.2">
      <c r="A21" s="275"/>
      <c r="B21" s="274"/>
      <c r="C21" s="10434"/>
      <c r="D21" s="10434"/>
      <c r="E21" s="274"/>
      <c r="F21" s="274"/>
      <c r="G21" s="274"/>
      <c r="H21" s="274" t="s">
        <v>8</v>
      </c>
      <c r="I21" s="10435"/>
      <c r="J21" s="274"/>
      <c r="K21" s="274"/>
      <c r="L21" s="274"/>
      <c r="M21" s="274"/>
      <c r="N21" s="273"/>
      <c r="O21" s="272"/>
      <c r="P21" s="271"/>
    </row>
    <row r="22" spans="1:47" ht="12.75" customHeight="1" x14ac:dyDescent="0.2">
      <c r="A22" s="270"/>
      <c r="B22" s="269"/>
      <c r="C22" s="269"/>
      <c r="D22" s="268"/>
      <c r="E22" s="269"/>
      <c r="F22" s="269"/>
      <c r="G22" s="269"/>
      <c r="H22" s="269"/>
      <c r="I22" s="268"/>
      <c r="J22" s="269"/>
      <c r="K22" s="269"/>
      <c r="L22" s="269"/>
      <c r="M22" s="269"/>
      <c r="N22" s="269"/>
      <c r="O22" s="269"/>
      <c r="P22" s="267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ht="15.75" x14ac:dyDescent="0.25">
      <c r="A24" s="266"/>
      <c r="B24" s="265"/>
      <c r="C24" s="265"/>
      <c r="D24" s="264"/>
      <c r="E24" s="263" t="s">
        <v>20</v>
      </c>
      <c r="F24" s="263"/>
      <c r="G24" s="263"/>
      <c r="H24" s="263"/>
      <c r="I24" s="263"/>
      <c r="J24" s="263"/>
      <c r="K24" s="263"/>
      <c r="L24" s="263"/>
      <c r="M24" s="265"/>
      <c r="N24" s="265"/>
      <c r="O24" s="265"/>
      <c r="P24" s="262"/>
    </row>
    <row r="25" spans="1:47" ht="12.75" customHeight="1" x14ac:dyDescent="0.2">
      <c r="A25" s="10437"/>
      <c r="B25" s="10438" t="s">
        <v>21</v>
      </c>
      <c r="C25" s="10439"/>
      <c r="D25" s="10439"/>
      <c r="E25" s="10439"/>
      <c r="F25" s="10439"/>
      <c r="G25" s="10439"/>
      <c r="H25" s="10439"/>
      <c r="I25" s="10439"/>
      <c r="J25" s="10439"/>
      <c r="K25" s="10439"/>
      <c r="L25" s="10439"/>
      <c r="M25" s="10439"/>
      <c r="N25" s="10439"/>
      <c r="O25" s="261"/>
      <c r="P25" s="260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742"/>
      <c r="B27" s="741" t="s">
        <v>26</v>
      </c>
      <c r="C27" s="741" t="s">
        <v>2</v>
      </c>
      <c r="D27" s="742"/>
      <c r="E27" s="742"/>
      <c r="F27" s="742"/>
      <c r="G27" s="741" t="s">
        <v>26</v>
      </c>
      <c r="H27" s="741" t="s">
        <v>2</v>
      </c>
      <c r="I27" s="742"/>
      <c r="J27" s="742"/>
      <c r="K27" s="742"/>
      <c r="L27" s="741" t="s">
        <v>26</v>
      </c>
      <c r="M27" s="741" t="s">
        <v>2</v>
      </c>
      <c r="N27" s="739"/>
      <c r="O27" s="742"/>
      <c r="P27" s="762"/>
    </row>
    <row r="28" spans="1:47" ht="12.75" customHeight="1" x14ac:dyDescent="0.2">
      <c r="A28" s="10440">
        <v>1</v>
      </c>
      <c r="B28" s="10441">
        <v>0</v>
      </c>
      <c r="C28" s="10442">
        <v>0.15</v>
      </c>
      <c r="D28" s="10443">
        <v>16000</v>
      </c>
      <c r="E28" s="10444">
        <f t="shared" ref="E28:E59" si="0">D28*(100-2.17)/100</f>
        <v>15652.8</v>
      </c>
      <c r="F28" s="10445">
        <v>33</v>
      </c>
      <c r="G28" s="10446">
        <v>8</v>
      </c>
      <c r="H28" s="10446">
        <v>8.15</v>
      </c>
      <c r="I28" s="10443">
        <v>16000</v>
      </c>
      <c r="J28" s="10444">
        <f t="shared" ref="J28:J59" si="1">I28*(100-2.17)/100</f>
        <v>15652.8</v>
      </c>
      <c r="K28" s="10445">
        <v>65</v>
      </c>
      <c r="L28" s="10446">
        <v>16</v>
      </c>
      <c r="M28" s="10446">
        <v>16.149999999999999</v>
      </c>
      <c r="N28" s="10443">
        <v>16000</v>
      </c>
      <c r="O28" s="10444">
        <f t="shared" ref="O28:O59" si="2">N28*(100-2.17)/100</f>
        <v>15652.8</v>
      </c>
      <c r="P28" s="259"/>
    </row>
    <row r="29" spans="1:47" ht="12.75" customHeight="1" x14ac:dyDescent="0.2">
      <c r="A29" s="10447">
        <v>2</v>
      </c>
      <c r="B29" s="10447">
        <v>0.15</v>
      </c>
      <c r="C29" s="10448">
        <v>0.3</v>
      </c>
      <c r="D29" s="10449">
        <v>16000</v>
      </c>
      <c r="E29" s="10450">
        <f t="shared" si="0"/>
        <v>15652.8</v>
      </c>
      <c r="F29" s="10451">
        <v>34</v>
      </c>
      <c r="G29" s="10452">
        <v>8.15</v>
      </c>
      <c r="H29" s="10452">
        <v>8.3000000000000007</v>
      </c>
      <c r="I29" s="10449">
        <v>16000</v>
      </c>
      <c r="J29" s="10450">
        <f t="shared" si="1"/>
        <v>15652.8</v>
      </c>
      <c r="K29" s="10451">
        <v>66</v>
      </c>
      <c r="L29" s="10452">
        <v>16.149999999999999</v>
      </c>
      <c r="M29" s="10452">
        <v>16.3</v>
      </c>
      <c r="N29" s="10449">
        <v>16000</v>
      </c>
      <c r="O29" s="10450">
        <f t="shared" si="2"/>
        <v>15652.8</v>
      </c>
      <c r="P29" s="258"/>
    </row>
    <row r="30" spans="1:47" ht="12.75" customHeight="1" x14ac:dyDescent="0.2">
      <c r="A30" s="10453">
        <v>3</v>
      </c>
      <c r="B30" s="10454">
        <v>0.3</v>
      </c>
      <c r="C30" s="10455">
        <v>0.45</v>
      </c>
      <c r="D30" s="10456">
        <v>16000</v>
      </c>
      <c r="E30" s="10457">
        <f t="shared" si="0"/>
        <v>15652.8</v>
      </c>
      <c r="F30" s="10458">
        <v>35</v>
      </c>
      <c r="G30" s="10459">
        <v>8.3000000000000007</v>
      </c>
      <c r="H30" s="10459">
        <v>8.4499999999999993</v>
      </c>
      <c r="I30" s="10456">
        <v>16000</v>
      </c>
      <c r="J30" s="10457">
        <f t="shared" si="1"/>
        <v>15652.8</v>
      </c>
      <c r="K30" s="10458">
        <v>67</v>
      </c>
      <c r="L30" s="10459">
        <v>16.3</v>
      </c>
      <c r="M30" s="10459">
        <v>16.45</v>
      </c>
      <c r="N30" s="10456">
        <v>16000</v>
      </c>
      <c r="O30" s="10457">
        <f t="shared" si="2"/>
        <v>15652.8</v>
      </c>
      <c r="P30" s="10460"/>
      <c r="V30" s="10461"/>
    </row>
    <row r="31" spans="1:47" ht="12.75" customHeight="1" x14ac:dyDescent="0.2">
      <c r="A31" s="10462">
        <v>4</v>
      </c>
      <c r="B31" s="10462">
        <v>0.45</v>
      </c>
      <c r="C31" s="10463">
        <v>1</v>
      </c>
      <c r="D31" s="10464">
        <v>16000</v>
      </c>
      <c r="E31" s="10465">
        <f t="shared" si="0"/>
        <v>15652.8</v>
      </c>
      <c r="F31" s="10466">
        <v>36</v>
      </c>
      <c r="G31" s="10463">
        <v>8.4499999999999993</v>
      </c>
      <c r="H31" s="10463">
        <v>9</v>
      </c>
      <c r="I31" s="10464">
        <v>16000</v>
      </c>
      <c r="J31" s="10465">
        <f t="shared" si="1"/>
        <v>15652.8</v>
      </c>
      <c r="K31" s="10466">
        <v>68</v>
      </c>
      <c r="L31" s="10463">
        <v>16.45</v>
      </c>
      <c r="M31" s="10463">
        <v>17</v>
      </c>
      <c r="N31" s="10464">
        <v>16000</v>
      </c>
      <c r="O31" s="10465">
        <f t="shared" si="2"/>
        <v>15652.8</v>
      </c>
      <c r="P31" s="257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15652.8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15652.8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15652.8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15652.8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15652.8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15652.8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15652.8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15652.8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15652.8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15652.8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15652.8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15652.8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15652.8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15652.8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15652.8</v>
      </c>
      <c r="P36" s="762"/>
    </row>
    <row r="37" spans="1:16" x14ac:dyDescent="0.2">
      <c r="A37" s="10467">
        <v>10</v>
      </c>
      <c r="B37" s="10467">
        <v>2.15</v>
      </c>
      <c r="C37" s="10468">
        <v>2.2999999999999998</v>
      </c>
      <c r="D37" s="10469">
        <v>16000</v>
      </c>
      <c r="E37" s="10470">
        <f t="shared" si="0"/>
        <v>15652.8</v>
      </c>
      <c r="F37" s="10471">
        <v>42</v>
      </c>
      <c r="G37" s="10468">
        <v>10.15</v>
      </c>
      <c r="H37" s="10472">
        <v>10.3</v>
      </c>
      <c r="I37" s="10469">
        <v>16000</v>
      </c>
      <c r="J37" s="10470">
        <f t="shared" si="1"/>
        <v>15652.8</v>
      </c>
      <c r="K37" s="10471">
        <v>74</v>
      </c>
      <c r="L37" s="10472">
        <v>18.149999999999999</v>
      </c>
      <c r="M37" s="10468">
        <v>18.3</v>
      </c>
      <c r="N37" s="10469">
        <v>16000</v>
      </c>
      <c r="O37" s="10470">
        <f t="shared" si="2"/>
        <v>15652.8</v>
      </c>
      <c r="P37" s="10473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15652.8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15652.8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15652.8</v>
      </c>
      <c r="P38" s="762"/>
    </row>
    <row r="39" spans="1:16" x14ac:dyDescent="0.2">
      <c r="A39" s="10535">
        <v>12</v>
      </c>
      <c r="B39" s="10535">
        <v>2.4500000000000002</v>
      </c>
      <c r="C39" s="10536">
        <v>3</v>
      </c>
      <c r="D39" s="10538">
        <v>16000</v>
      </c>
      <c r="E39" s="736">
        <f t="shared" si="0"/>
        <v>15652.8</v>
      </c>
      <c r="F39" s="10540">
        <v>44</v>
      </c>
      <c r="G39" s="10536">
        <v>10.45</v>
      </c>
      <c r="H39" s="10541">
        <v>11</v>
      </c>
      <c r="I39" s="10538">
        <v>16000</v>
      </c>
      <c r="J39" s="736">
        <f t="shared" si="1"/>
        <v>15652.8</v>
      </c>
      <c r="K39" s="10540">
        <v>76</v>
      </c>
      <c r="L39" s="10541">
        <v>18.45</v>
      </c>
      <c r="M39" s="10536">
        <v>19</v>
      </c>
      <c r="N39" s="10538">
        <v>16000</v>
      </c>
      <c r="O39" s="736">
        <f t="shared" si="2"/>
        <v>15652.8</v>
      </c>
      <c r="P39" s="762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15652.8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15652.8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15652.8</v>
      </c>
      <c r="P40" s="762"/>
    </row>
    <row r="41" spans="1:16" x14ac:dyDescent="0.2">
      <c r="A41" s="10535">
        <v>14</v>
      </c>
      <c r="B41" s="10535">
        <v>3.15</v>
      </c>
      <c r="C41" s="10541">
        <v>3.3</v>
      </c>
      <c r="D41" s="10538">
        <v>16000</v>
      </c>
      <c r="E41" s="736">
        <f t="shared" si="0"/>
        <v>15652.8</v>
      </c>
      <c r="F41" s="10540">
        <v>46</v>
      </c>
      <c r="G41" s="10536">
        <v>11.15</v>
      </c>
      <c r="H41" s="10541">
        <v>11.3</v>
      </c>
      <c r="I41" s="10538">
        <v>16000</v>
      </c>
      <c r="J41" s="736">
        <f t="shared" si="1"/>
        <v>15652.8</v>
      </c>
      <c r="K41" s="10540">
        <v>78</v>
      </c>
      <c r="L41" s="10541">
        <v>19.149999999999999</v>
      </c>
      <c r="M41" s="10536">
        <v>19.3</v>
      </c>
      <c r="N41" s="10538">
        <v>16000</v>
      </c>
      <c r="O41" s="736">
        <f t="shared" si="2"/>
        <v>15652.8</v>
      </c>
      <c r="P41" s="762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15652.8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15652.8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15652.8</v>
      </c>
      <c r="P42" s="762"/>
    </row>
    <row r="43" spans="1:16" x14ac:dyDescent="0.2">
      <c r="A43" s="10474">
        <v>16</v>
      </c>
      <c r="B43" s="10474">
        <v>3.45</v>
      </c>
      <c r="C43" s="10475">
        <v>4</v>
      </c>
      <c r="D43" s="10476">
        <v>16000</v>
      </c>
      <c r="E43" s="10477">
        <f t="shared" si="0"/>
        <v>15652.8</v>
      </c>
      <c r="F43" s="10478">
        <v>48</v>
      </c>
      <c r="G43" s="10479">
        <v>11.45</v>
      </c>
      <c r="H43" s="10475">
        <v>12</v>
      </c>
      <c r="I43" s="10476">
        <v>16000</v>
      </c>
      <c r="J43" s="10477">
        <f t="shared" si="1"/>
        <v>15652.8</v>
      </c>
      <c r="K43" s="10478">
        <v>80</v>
      </c>
      <c r="L43" s="10475">
        <v>19.45</v>
      </c>
      <c r="M43" s="10475">
        <v>20</v>
      </c>
      <c r="N43" s="10476">
        <v>16000</v>
      </c>
      <c r="O43" s="10477">
        <f t="shared" si="2"/>
        <v>15652.8</v>
      </c>
      <c r="P43" s="10480"/>
    </row>
    <row r="44" spans="1:16" x14ac:dyDescent="0.2">
      <c r="A44" s="10481">
        <v>17</v>
      </c>
      <c r="B44" s="10482">
        <v>4</v>
      </c>
      <c r="C44" s="10483">
        <v>4.1500000000000004</v>
      </c>
      <c r="D44" s="10484">
        <v>16000</v>
      </c>
      <c r="E44" s="10485">
        <f t="shared" si="0"/>
        <v>15652.8</v>
      </c>
      <c r="F44" s="10486">
        <v>49</v>
      </c>
      <c r="G44" s="10487">
        <v>12</v>
      </c>
      <c r="H44" s="10488">
        <v>12.15</v>
      </c>
      <c r="I44" s="10484">
        <v>16000</v>
      </c>
      <c r="J44" s="10485">
        <f t="shared" si="1"/>
        <v>15652.8</v>
      </c>
      <c r="K44" s="10486">
        <v>81</v>
      </c>
      <c r="L44" s="10488">
        <v>20</v>
      </c>
      <c r="M44" s="10487">
        <v>20.149999999999999</v>
      </c>
      <c r="N44" s="10484">
        <v>16000</v>
      </c>
      <c r="O44" s="10485">
        <f t="shared" si="2"/>
        <v>15652.8</v>
      </c>
      <c r="P44" s="10489"/>
    </row>
    <row r="45" spans="1:16" x14ac:dyDescent="0.2">
      <c r="A45" s="10490">
        <v>18</v>
      </c>
      <c r="B45" s="10490">
        <v>4.1500000000000004</v>
      </c>
      <c r="C45" s="10491">
        <v>4.3</v>
      </c>
      <c r="D45" s="10492">
        <v>16000</v>
      </c>
      <c r="E45" s="10493">
        <f t="shared" si="0"/>
        <v>15652.8</v>
      </c>
      <c r="F45" s="10494">
        <v>50</v>
      </c>
      <c r="G45" s="10495">
        <v>12.15</v>
      </c>
      <c r="H45" s="10491">
        <v>12.3</v>
      </c>
      <c r="I45" s="10492">
        <v>16000</v>
      </c>
      <c r="J45" s="10493">
        <f t="shared" si="1"/>
        <v>15652.8</v>
      </c>
      <c r="K45" s="10494">
        <v>82</v>
      </c>
      <c r="L45" s="10491">
        <v>20.149999999999999</v>
      </c>
      <c r="M45" s="10495">
        <v>20.3</v>
      </c>
      <c r="N45" s="10492">
        <v>16000</v>
      </c>
      <c r="O45" s="10493">
        <f t="shared" si="2"/>
        <v>15652.8</v>
      </c>
      <c r="P45" s="256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15652.8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15652.8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15652.8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15652.8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15652.8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15652.8</v>
      </c>
      <c r="P47" s="762"/>
    </row>
    <row r="48" spans="1:16" x14ac:dyDescent="0.2">
      <c r="A48" s="10497">
        <v>21</v>
      </c>
      <c r="B48" s="10498">
        <v>5</v>
      </c>
      <c r="C48" s="10499">
        <v>5.15</v>
      </c>
      <c r="D48" s="10500">
        <v>16000</v>
      </c>
      <c r="E48" s="10501">
        <f t="shared" si="0"/>
        <v>15652.8</v>
      </c>
      <c r="F48" s="10502">
        <v>53</v>
      </c>
      <c r="G48" s="10498">
        <v>13</v>
      </c>
      <c r="H48" s="10503">
        <v>13.15</v>
      </c>
      <c r="I48" s="10500">
        <v>16000</v>
      </c>
      <c r="J48" s="10501">
        <f t="shared" si="1"/>
        <v>15652.8</v>
      </c>
      <c r="K48" s="10502">
        <v>85</v>
      </c>
      <c r="L48" s="10503">
        <v>21</v>
      </c>
      <c r="M48" s="10498">
        <v>21.15</v>
      </c>
      <c r="N48" s="10500">
        <v>16000</v>
      </c>
      <c r="O48" s="10501">
        <f t="shared" si="2"/>
        <v>15652.8</v>
      </c>
      <c r="P48" s="255"/>
    </row>
    <row r="49" spans="1:16" x14ac:dyDescent="0.2">
      <c r="A49" s="10504">
        <v>22</v>
      </c>
      <c r="B49" s="10505">
        <v>5.15</v>
      </c>
      <c r="C49" s="10506">
        <v>5.3</v>
      </c>
      <c r="D49" s="10507">
        <v>16000</v>
      </c>
      <c r="E49" s="10508">
        <f t="shared" si="0"/>
        <v>15652.8</v>
      </c>
      <c r="F49" s="10509">
        <v>54</v>
      </c>
      <c r="G49" s="10510">
        <v>13.15</v>
      </c>
      <c r="H49" s="10506">
        <v>13.3</v>
      </c>
      <c r="I49" s="10507">
        <v>16000</v>
      </c>
      <c r="J49" s="10508">
        <f t="shared" si="1"/>
        <v>15652.8</v>
      </c>
      <c r="K49" s="10509">
        <v>86</v>
      </c>
      <c r="L49" s="10506">
        <v>21.15</v>
      </c>
      <c r="M49" s="10510">
        <v>21.3</v>
      </c>
      <c r="N49" s="10507">
        <v>16000</v>
      </c>
      <c r="O49" s="10508">
        <f t="shared" si="2"/>
        <v>15652.8</v>
      </c>
      <c r="P49" s="10511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15652.8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15652.8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15652.8</v>
      </c>
      <c r="P50" s="762"/>
    </row>
    <row r="51" spans="1:16" x14ac:dyDescent="0.2">
      <c r="A51" s="10512">
        <v>24</v>
      </c>
      <c r="B51" s="10513">
        <v>5.45</v>
      </c>
      <c r="C51" s="10514">
        <v>6</v>
      </c>
      <c r="D51" s="10515">
        <v>16000</v>
      </c>
      <c r="E51" s="10516">
        <f t="shared" si="0"/>
        <v>15652.8</v>
      </c>
      <c r="F51" s="10517">
        <v>56</v>
      </c>
      <c r="G51" s="10518">
        <v>13.45</v>
      </c>
      <c r="H51" s="10514">
        <v>14</v>
      </c>
      <c r="I51" s="10515">
        <v>16000</v>
      </c>
      <c r="J51" s="10516">
        <f t="shared" si="1"/>
        <v>15652.8</v>
      </c>
      <c r="K51" s="10517">
        <v>88</v>
      </c>
      <c r="L51" s="10514">
        <v>21.45</v>
      </c>
      <c r="M51" s="10518">
        <v>22</v>
      </c>
      <c r="N51" s="10515">
        <v>16000</v>
      </c>
      <c r="O51" s="10516">
        <f t="shared" si="2"/>
        <v>15652.8</v>
      </c>
      <c r="P51" s="254"/>
    </row>
    <row r="52" spans="1:16" x14ac:dyDescent="0.2">
      <c r="A52" s="10519">
        <v>25</v>
      </c>
      <c r="B52" s="10520">
        <v>6</v>
      </c>
      <c r="C52" s="10521">
        <v>6.15</v>
      </c>
      <c r="D52" s="10522">
        <v>16000</v>
      </c>
      <c r="E52" s="10523">
        <f t="shared" si="0"/>
        <v>15652.8</v>
      </c>
      <c r="F52" s="10524">
        <v>57</v>
      </c>
      <c r="G52" s="10520">
        <v>14</v>
      </c>
      <c r="H52" s="10525">
        <v>14.15</v>
      </c>
      <c r="I52" s="10522">
        <v>16000</v>
      </c>
      <c r="J52" s="10523">
        <f t="shared" si="1"/>
        <v>15652.8</v>
      </c>
      <c r="K52" s="10524">
        <v>89</v>
      </c>
      <c r="L52" s="10525">
        <v>22</v>
      </c>
      <c r="M52" s="10520">
        <v>22.15</v>
      </c>
      <c r="N52" s="10522">
        <v>16000</v>
      </c>
      <c r="O52" s="10523">
        <f t="shared" si="2"/>
        <v>15652.8</v>
      </c>
      <c r="P52" s="10526"/>
    </row>
    <row r="53" spans="1:16" x14ac:dyDescent="0.2">
      <c r="A53" s="10527">
        <v>26</v>
      </c>
      <c r="B53" s="10528">
        <v>6.15</v>
      </c>
      <c r="C53" s="10529">
        <v>6.3</v>
      </c>
      <c r="D53" s="10530">
        <v>16000</v>
      </c>
      <c r="E53" s="10531">
        <f t="shared" si="0"/>
        <v>15652.8</v>
      </c>
      <c r="F53" s="10532">
        <v>58</v>
      </c>
      <c r="G53" s="10533">
        <v>14.15</v>
      </c>
      <c r="H53" s="10529">
        <v>14.3</v>
      </c>
      <c r="I53" s="10530">
        <v>16000</v>
      </c>
      <c r="J53" s="10531">
        <f t="shared" si="1"/>
        <v>15652.8</v>
      </c>
      <c r="K53" s="10532">
        <v>90</v>
      </c>
      <c r="L53" s="10529">
        <v>22.15</v>
      </c>
      <c r="M53" s="10533">
        <v>22.3</v>
      </c>
      <c r="N53" s="10530">
        <v>16000</v>
      </c>
      <c r="O53" s="10531">
        <f t="shared" si="2"/>
        <v>15652.8</v>
      </c>
      <c r="P53" s="10534"/>
    </row>
    <row r="54" spans="1:16" x14ac:dyDescent="0.2">
      <c r="A54" s="10535">
        <v>27</v>
      </c>
      <c r="B54" s="10536">
        <v>6.3</v>
      </c>
      <c r="C54" s="10537">
        <v>6.45</v>
      </c>
      <c r="D54" s="10538">
        <v>16000</v>
      </c>
      <c r="E54" s="10539">
        <f t="shared" si="0"/>
        <v>15652.8</v>
      </c>
      <c r="F54" s="10540">
        <v>59</v>
      </c>
      <c r="G54" s="10536">
        <v>14.3</v>
      </c>
      <c r="H54" s="10541">
        <v>14.45</v>
      </c>
      <c r="I54" s="10538">
        <v>16000</v>
      </c>
      <c r="J54" s="10539">
        <f t="shared" si="1"/>
        <v>15652.8</v>
      </c>
      <c r="K54" s="10540">
        <v>91</v>
      </c>
      <c r="L54" s="10541">
        <v>22.3</v>
      </c>
      <c r="M54" s="10536">
        <v>22.45</v>
      </c>
      <c r="N54" s="10538">
        <v>16000</v>
      </c>
      <c r="O54" s="10539">
        <f t="shared" si="2"/>
        <v>15652.8</v>
      </c>
      <c r="P54" s="10542"/>
    </row>
    <row r="55" spans="1:16" x14ac:dyDescent="0.2">
      <c r="A55" s="10543">
        <v>28</v>
      </c>
      <c r="B55" s="253">
        <v>6.45</v>
      </c>
      <c r="C55" s="10544">
        <v>7</v>
      </c>
      <c r="D55" s="252">
        <v>16000</v>
      </c>
      <c r="E55" s="251">
        <f t="shared" si="0"/>
        <v>15652.8</v>
      </c>
      <c r="F55" s="10545">
        <v>60</v>
      </c>
      <c r="G55" s="10544">
        <v>14.45</v>
      </c>
      <c r="H55" s="10544">
        <v>15</v>
      </c>
      <c r="I55" s="252">
        <v>16000</v>
      </c>
      <c r="J55" s="251">
        <f t="shared" si="1"/>
        <v>15652.8</v>
      </c>
      <c r="K55" s="10545">
        <v>92</v>
      </c>
      <c r="L55" s="10544">
        <v>22.45</v>
      </c>
      <c r="M55" s="10544">
        <v>23</v>
      </c>
      <c r="N55" s="252">
        <v>16000</v>
      </c>
      <c r="O55" s="251">
        <f t="shared" si="2"/>
        <v>15652.8</v>
      </c>
      <c r="P55" s="250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15652.8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15652.8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15652.8</v>
      </c>
      <c r="P56" s="762"/>
    </row>
    <row r="57" spans="1:16" x14ac:dyDescent="0.2">
      <c r="A57" s="10546">
        <v>30</v>
      </c>
      <c r="B57" s="249">
        <v>7.15</v>
      </c>
      <c r="C57" s="10547">
        <v>7.3</v>
      </c>
      <c r="D57" s="248">
        <v>16000</v>
      </c>
      <c r="E57" s="247">
        <f t="shared" si="0"/>
        <v>15652.8</v>
      </c>
      <c r="F57" s="10548">
        <v>62</v>
      </c>
      <c r="G57" s="10547">
        <v>15.15</v>
      </c>
      <c r="H57" s="10547">
        <v>15.3</v>
      </c>
      <c r="I57" s="248">
        <v>16000</v>
      </c>
      <c r="J57" s="247">
        <f t="shared" si="1"/>
        <v>15652.8</v>
      </c>
      <c r="K57" s="10548">
        <v>94</v>
      </c>
      <c r="L57" s="10547">
        <v>23.15</v>
      </c>
      <c r="M57" s="10547">
        <v>23.3</v>
      </c>
      <c r="N57" s="248">
        <v>16000</v>
      </c>
      <c r="O57" s="247">
        <f t="shared" si="2"/>
        <v>15652.8</v>
      </c>
      <c r="P57" s="246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15652.8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15652.8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15652.8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15652.8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15652.8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15652.8</v>
      </c>
      <c r="P59" s="762"/>
    </row>
    <row r="60" spans="1:16" x14ac:dyDescent="0.2">
      <c r="A60" s="245" t="s">
        <v>27</v>
      </c>
      <c r="B60" s="244"/>
      <c r="C60" s="244"/>
      <c r="D60" s="243">
        <f>SUM(D28:D59)</f>
        <v>512000</v>
      </c>
      <c r="E60" s="242">
        <f>SUM(E28:E59)</f>
        <v>500889.59999999974</v>
      </c>
      <c r="F60" s="244"/>
      <c r="G60" s="244"/>
      <c r="H60" s="244"/>
      <c r="I60" s="243">
        <f>SUM(I28:I59)</f>
        <v>512000</v>
      </c>
      <c r="J60" s="241">
        <f>SUM(J28:J59)</f>
        <v>500889.59999999974</v>
      </c>
      <c r="K60" s="244"/>
      <c r="L60" s="244"/>
      <c r="M60" s="244"/>
      <c r="N60" s="244">
        <f>SUM(N28:N59)</f>
        <v>512000</v>
      </c>
      <c r="O60" s="241">
        <f>SUM(O28:O59)</f>
        <v>500889.59999999974</v>
      </c>
      <c r="P60" s="240"/>
    </row>
    <row r="64" spans="1:16" x14ac:dyDescent="0.2">
      <c r="A64" s="172" t="s">
        <v>160</v>
      </c>
      <c r="B64" s="172">
        <f>SUM(D60,I60,N60)/(4000*1000)</f>
        <v>0.38400000000000001</v>
      </c>
      <c r="C64" s="172">
        <f>ROUNDDOWN(SUM(E60,J60,O60)/(4000*1000),4)</f>
        <v>0.37559999999999999</v>
      </c>
    </row>
    <row r="66" spans="1:16" x14ac:dyDescent="0.2">
      <c r="A66" s="239"/>
      <c r="B66" s="238"/>
      <c r="C66" s="238"/>
      <c r="D66" s="237"/>
      <c r="E66" s="238"/>
      <c r="F66" s="238"/>
      <c r="G66" s="238"/>
      <c r="H66" s="238"/>
      <c r="I66" s="237"/>
      <c r="J66" s="10555"/>
      <c r="K66" s="238"/>
      <c r="L66" s="238"/>
      <c r="M66" s="238"/>
      <c r="N66" s="238"/>
      <c r="O66" s="238"/>
      <c r="P66" s="236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235"/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3"/>
      <c r="M68" s="233"/>
      <c r="N68" s="233"/>
      <c r="O68" s="233"/>
      <c r="P68" s="232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165"/>
      <c r="B70" s="760"/>
      <c r="C70" s="760"/>
      <c r="D70" s="759"/>
      <c r="E70" s="722"/>
      <c r="F70" s="760"/>
      <c r="G70" s="760"/>
      <c r="H70" s="722"/>
      <c r="I70" s="759"/>
      <c r="J70" s="760"/>
      <c r="K70" s="760"/>
      <c r="L70" s="760"/>
      <c r="M70" s="760"/>
      <c r="N70" s="760"/>
      <c r="O70" s="760"/>
      <c r="P70" s="762"/>
    </row>
    <row r="71" spans="1:16" x14ac:dyDescent="0.2">
      <c r="A71" s="231"/>
      <c r="B71" s="230"/>
      <c r="C71" s="230"/>
      <c r="D71" s="229"/>
      <c r="E71" s="228"/>
      <c r="F71" s="230"/>
      <c r="G71" s="230"/>
      <c r="H71" s="228"/>
      <c r="I71" s="229"/>
      <c r="J71" s="230"/>
      <c r="K71" s="230"/>
      <c r="L71" s="230"/>
      <c r="M71" s="230"/>
      <c r="N71" s="230"/>
      <c r="O71" s="230"/>
      <c r="P71" s="227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226"/>
      <c r="B73" s="225"/>
      <c r="C73" s="225"/>
      <c r="D73" s="224"/>
      <c r="E73" s="223"/>
      <c r="F73" s="225"/>
      <c r="G73" s="225"/>
      <c r="H73" s="223"/>
      <c r="I73" s="224"/>
      <c r="J73" s="225"/>
      <c r="K73" s="225"/>
      <c r="L73" s="225"/>
      <c r="M73" s="225" t="s">
        <v>30</v>
      </c>
      <c r="N73" s="225"/>
      <c r="O73" s="225"/>
      <c r="P73" s="222"/>
    </row>
    <row r="74" spans="1:16" ht="15.75" x14ac:dyDescent="0.25">
      <c r="E74" s="221"/>
      <c r="H74" s="221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707"/>
      <c r="H78" s="707"/>
    </row>
    <row r="79" spans="1:16" ht="15.75" x14ac:dyDescent="0.25">
      <c r="E79" s="707"/>
      <c r="H79" s="707"/>
    </row>
    <row r="80" spans="1:16" ht="15.75" x14ac:dyDescent="0.25">
      <c r="E80" s="220"/>
      <c r="H80" s="220"/>
    </row>
    <row r="81" spans="5:13" ht="15.75" x14ac:dyDescent="0.25">
      <c r="E81" s="707"/>
      <c r="H81" s="707"/>
    </row>
    <row r="82" spans="5:13" ht="15.75" x14ac:dyDescent="0.25">
      <c r="E82" s="219"/>
      <c r="H82" s="219"/>
    </row>
    <row r="83" spans="5:13" ht="15.75" x14ac:dyDescent="0.25">
      <c r="E83" s="707"/>
      <c r="H83" s="707"/>
    </row>
    <row r="84" spans="5:13" ht="15.75" x14ac:dyDescent="0.25">
      <c r="E84" s="218"/>
      <c r="H84" s="218"/>
    </row>
    <row r="85" spans="5:13" ht="15.75" x14ac:dyDescent="0.25">
      <c r="E85" s="707"/>
      <c r="H85" s="707"/>
    </row>
    <row r="86" spans="5:13" ht="15.75" x14ac:dyDescent="0.25">
      <c r="E86" s="217"/>
      <c r="H86" s="21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5.75" x14ac:dyDescent="0.25">
      <c r="E89" s="216"/>
      <c r="H89" s="216"/>
    </row>
    <row r="90" spans="5:13" ht="15.75" x14ac:dyDescent="0.25">
      <c r="E90" s="707"/>
      <c r="H90" s="707"/>
    </row>
    <row r="91" spans="5:13" ht="15.75" x14ac:dyDescent="0.25">
      <c r="E91" s="215"/>
      <c r="H91" s="215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214"/>
      <c r="H94" s="214"/>
    </row>
    <row r="95" spans="5:13" ht="15.75" x14ac:dyDescent="0.25">
      <c r="E95" s="707"/>
      <c r="H95" s="707"/>
    </row>
    <row r="96" spans="5:13" ht="15.75" x14ac:dyDescent="0.25">
      <c r="E96" s="707"/>
      <c r="H96" s="707"/>
      <c r="M96" s="706" t="s">
        <v>8</v>
      </c>
    </row>
    <row r="97" spans="5:14" ht="15.75" x14ac:dyDescent="0.25">
      <c r="E97" s="213"/>
      <c r="H97" s="213"/>
    </row>
    <row r="98" spans="5:14" ht="15.75" x14ac:dyDescent="0.25">
      <c r="E98" s="212"/>
      <c r="H98" s="212"/>
    </row>
    <row r="99" spans="5:14" ht="15.75" x14ac:dyDescent="0.25">
      <c r="E99" s="707"/>
      <c r="H99" s="707"/>
    </row>
    <row r="101" spans="5:14" x14ac:dyDescent="0.2">
      <c r="N101" s="211"/>
    </row>
    <row r="126" spans="4:4" x14ac:dyDescent="0.2">
      <c r="D126" s="10538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172"/>
  </cols>
  <sheetData>
    <row r="1" spans="1:16" ht="12.75" customHeight="1" x14ac:dyDescent="0.2">
      <c r="A1" s="210"/>
      <c r="B1" s="209"/>
      <c r="C1" s="209"/>
      <c r="D1" s="208"/>
      <c r="E1" s="209"/>
      <c r="F1" s="209"/>
      <c r="G1" s="209"/>
      <c r="H1" s="209"/>
      <c r="I1" s="208"/>
      <c r="J1" s="209"/>
      <c r="K1" s="209"/>
      <c r="L1" s="209"/>
      <c r="M1" s="209"/>
      <c r="N1" s="209"/>
      <c r="O1" s="209"/>
      <c r="P1" s="207"/>
    </row>
    <row r="2" spans="1:16" ht="12.75" customHeight="1" x14ac:dyDescent="0.2">
      <c r="A2" s="171" t="s">
        <v>0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2"/>
    </row>
    <row r="3" spans="1:16" ht="12.75" customHeight="1" x14ac:dyDescent="0.2">
      <c r="A3" s="206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4"/>
    </row>
    <row r="4" spans="1:16" ht="12.75" customHeight="1" x14ac:dyDescent="0.2">
      <c r="A4" s="203" t="s">
        <v>161</v>
      </c>
      <c r="B4" s="202"/>
      <c r="C4" s="202"/>
      <c r="D4" s="202"/>
      <c r="E4" s="202"/>
      <c r="F4" s="202"/>
      <c r="G4" s="202"/>
      <c r="H4" s="202"/>
      <c r="I4" s="202"/>
      <c r="J4" s="201"/>
      <c r="K4" s="200"/>
      <c r="L4" s="200"/>
      <c r="M4" s="200"/>
      <c r="N4" s="200"/>
      <c r="O4" s="200"/>
      <c r="P4" s="199"/>
    </row>
    <row r="5" spans="1:16" ht="12.75" customHeight="1" x14ac:dyDescent="0.2">
      <c r="A5" s="761"/>
      <c r="B5" s="760"/>
      <c r="C5" s="760"/>
      <c r="D5" s="759"/>
      <c r="E5" s="760"/>
      <c r="F5" s="760"/>
      <c r="G5" s="760"/>
      <c r="H5" s="760"/>
      <c r="I5" s="759"/>
      <c r="J5" s="760"/>
      <c r="K5" s="760"/>
      <c r="L5" s="760"/>
      <c r="M5" s="760"/>
      <c r="N5" s="760"/>
      <c r="O5" s="760"/>
      <c r="P5" s="762"/>
    </row>
    <row r="6" spans="1:16" ht="12.75" customHeight="1" x14ac:dyDescent="0.2">
      <c r="A6" s="761" t="s">
        <v>2</v>
      </c>
      <c r="B6" s="760"/>
      <c r="C6" s="760"/>
      <c r="D6" s="759"/>
      <c r="E6" s="760"/>
      <c r="F6" s="760"/>
      <c r="G6" s="760"/>
      <c r="H6" s="760"/>
      <c r="I6" s="759"/>
      <c r="J6" s="760"/>
      <c r="K6" s="760"/>
      <c r="L6" s="760"/>
      <c r="M6" s="760"/>
      <c r="N6" s="760"/>
      <c r="O6" s="760"/>
      <c r="P6" s="762"/>
    </row>
    <row r="7" spans="1:16" ht="12.75" customHeight="1" x14ac:dyDescent="0.2">
      <c r="A7" s="761" t="s">
        <v>3</v>
      </c>
      <c r="B7" s="760"/>
      <c r="C7" s="760"/>
      <c r="D7" s="759"/>
      <c r="E7" s="760"/>
      <c r="F7" s="760"/>
      <c r="G7" s="760"/>
      <c r="H7" s="760"/>
      <c r="I7" s="759"/>
      <c r="J7" s="760"/>
      <c r="K7" s="760"/>
      <c r="L7" s="760"/>
      <c r="M7" s="760"/>
      <c r="N7" s="760"/>
      <c r="O7" s="760"/>
      <c r="P7" s="762"/>
    </row>
    <row r="8" spans="1:16" ht="12.75" customHeight="1" x14ac:dyDescent="0.2">
      <c r="A8" s="761" t="s">
        <v>4</v>
      </c>
      <c r="B8" s="760"/>
      <c r="C8" s="760"/>
      <c r="D8" s="759"/>
      <c r="E8" s="760"/>
      <c r="F8" s="760"/>
      <c r="G8" s="760"/>
      <c r="H8" s="760"/>
      <c r="I8" s="759"/>
      <c r="J8" s="760"/>
      <c r="K8" s="760"/>
      <c r="L8" s="760"/>
      <c r="M8" s="760"/>
      <c r="N8" s="760"/>
      <c r="O8" s="760"/>
      <c r="P8" s="762"/>
    </row>
    <row r="9" spans="1:16" ht="12.75" customHeight="1" x14ac:dyDescent="0.2">
      <c r="A9" s="761" t="s">
        <v>5</v>
      </c>
      <c r="B9" s="760"/>
      <c r="C9" s="760"/>
      <c r="D9" s="759"/>
      <c r="E9" s="760"/>
      <c r="F9" s="760"/>
      <c r="G9" s="760"/>
      <c r="H9" s="760"/>
      <c r="I9" s="759"/>
      <c r="J9" s="760"/>
      <c r="K9" s="760"/>
      <c r="L9" s="760"/>
      <c r="M9" s="760"/>
      <c r="N9" s="760"/>
      <c r="O9" s="760"/>
      <c r="P9" s="762"/>
    </row>
    <row r="10" spans="1:16" ht="12.75" customHeight="1" x14ac:dyDescent="0.2">
      <c r="A10" s="198" t="s">
        <v>6</v>
      </c>
      <c r="B10" s="197"/>
      <c r="C10" s="197"/>
      <c r="D10" s="196"/>
      <c r="E10" s="197"/>
      <c r="F10" s="197"/>
      <c r="G10" s="197"/>
      <c r="H10" s="197"/>
      <c r="I10" s="196"/>
      <c r="J10" s="197"/>
      <c r="K10" s="197"/>
      <c r="L10" s="197"/>
      <c r="M10" s="197"/>
      <c r="N10" s="197"/>
      <c r="O10" s="197"/>
      <c r="P10" s="195"/>
    </row>
    <row r="11" spans="1:16" ht="12.75" customHeight="1" x14ac:dyDescent="0.2">
      <c r="A11" s="194"/>
      <c r="B11" s="193"/>
      <c r="C11" s="193"/>
      <c r="D11" s="192"/>
      <c r="E11" s="193"/>
      <c r="F11" s="193"/>
      <c r="G11" s="191"/>
      <c r="H11" s="193"/>
      <c r="I11" s="192"/>
      <c r="J11" s="193"/>
      <c r="K11" s="193"/>
      <c r="L11" s="193"/>
      <c r="M11" s="193"/>
      <c r="N11" s="193"/>
      <c r="O11" s="193"/>
      <c r="P11" s="190"/>
    </row>
    <row r="12" spans="1:16" ht="12.75" customHeight="1" x14ac:dyDescent="0.2">
      <c r="A12" s="761" t="s">
        <v>162</v>
      </c>
      <c r="B12" s="760"/>
      <c r="C12" s="760"/>
      <c r="D12" s="759"/>
      <c r="E12" s="760" t="s">
        <v>8</v>
      </c>
      <c r="F12" s="760"/>
      <c r="G12" s="760"/>
      <c r="H12" s="760"/>
      <c r="I12" s="759"/>
      <c r="J12" s="760"/>
      <c r="K12" s="760"/>
      <c r="L12" s="760"/>
      <c r="M12" s="760"/>
      <c r="N12" s="753" t="s">
        <v>163</v>
      </c>
      <c r="O12" s="760"/>
      <c r="P12" s="762"/>
    </row>
    <row r="13" spans="1:16" ht="12.75" customHeight="1" x14ac:dyDescent="0.2">
      <c r="A13" s="761"/>
      <c r="B13" s="760"/>
      <c r="C13" s="760"/>
      <c r="D13" s="759"/>
      <c r="E13" s="760"/>
      <c r="F13" s="760"/>
      <c r="G13" s="760"/>
      <c r="H13" s="760"/>
      <c r="I13" s="759"/>
      <c r="J13" s="760"/>
      <c r="K13" s="760"/>
      <c r="L13" s="760"/>
      <c r="M13" s="760"/>
      <c r="N13" s="760"/>
      <c r="O13" s="760"/>
      <c r="P13" s="762"/>
    </row>
    <row r="14" spans="1:16" ht="12.75" customHeight="1" x14ac:dyDescent="0.2">
      <c r="A14" s="189" t="s">
        <v>10</v>
      </c>
      <c r="B14" s="188"/>
      <c r="C14" s="188"/>
      <c r="D14" s="187"/>
      <c r="E14" s="188"/>
      <c r="F14" s="188"/>
      <c r="G14" s="188"/>
      <c r="H14" s="188"/>
      <c r="I14" s="187"/>
      <c r="J14" s="188"/>
      <c r="K14" s="188"/>
      <c r="L14" s="188"/>
      <c r="M14" s="188"/>
      <c r="N14" s="186"/>
      <c r="O14" s="185"/>
      <c r="P14" s="184"/>
    </row>
    <row r="15" spans="1:16" ht="12.75" customHeight="1" x14ac:dyDescent="0.2">
      <c r="A15" s="183"/>
      <c r="B15" s="182"/>
      <c r="C15" s="182"/>
      <c r="D15" s="181"/>
      <c r="E15" s="182"/>
      <c r="F15" s="182"/>
      <c r="G15" s="182"/>
      <c r="H15" s="182"/>
      <c r="I15" s="181"/>
      <c r="J15" s="182"/>
      <c r="K15" s="182"/>
      <c r="L15" s="182"/>
      <c r="M15" s="182"/>
      <c r="N15" s="180" t="s">
        <v>11</v>
      </c>
      <c r="O15" s="179" t="s">
        <v>12</v>
      </c>
      <c r="P15" s="178"/>
    </row>
    <row r="16" spans="1:16" ht="12.75" customHeight="1" x14ac:dyDescent="0.2">
      <c r="A16" s="165" t="s">
        <v>13</v>
      </c>
      <c r="B16" s="760"/>
      <c r="C16" s="760"/>
      <c r="D16" s="759"/>
      <c r="E16" s="760"/>
      <c r="F16" s="760"/>
      <c r="G16" s="760"/>
      <c r="H16" s="760"/>
      <c r="I16" s="759"/>
      <c r="J16" s="760"/>
      <c r="K16" s="760"/>
      <c r="L16" s="760"/>
      <c r="M16" s="760"/>
      <c r="N16" s="751"/>
      <c r="O16" s="762"/>
      <c r="P16" s="762"/>
    </row>
    <row r="17" spans="1:47" ht="12.75" customHeight="1" x14ac:dyDescent="0.2">
      <c r="A17" s="165" t="s">
        <v>14</v>
      </c>
      <c r="B17" s="760"/>
      <c r="C17" s="760"/>
      <c r="D17" s="759"/>
      <c r="E17" s="760"/>
      <c r="F17" s="760"/>
      <c r="G17" s="760"/>
      <c r="H17" s="760"/>
      <c r="I17" s="759"/>
      <c r="J17" s="760"/>
      <c r="K17" s="760"/>
      <c r="L17" s="760"/>
      <c r="M17" s="760"/>
      <c r="N17" s="750" t="s">
        <v>15</v>
      </c>
      <c r="O17" s="162" t="s">
        <v>16</v>
      </c>
      <c r="P17" s="762"/>
    </row>
    <row r="18" spans="1:47" ht="12.75" customHeight="1" x14ac:dyDescent="0.2">
      <c r="A18" s="177"/>
      <c r="B18" s="176"/>
      <c r="C18" s="176"/>
      <c r="D18" s="175"/>
      <c r="E18" s="176"/>
      <c r="F18" s="176"/>
      <c r="G18" s="176"/>
      <c r="H18" s="176"/>
      <c r="I18" s="175"/>
      <c r="J18" s="176"/>
      <c r="K18" s="176"/>
      <c r="L18" s="176"/>
      <c r="M18" s="176"/>
      <c r="N18" s="174"/>
      <c r="O18" s="173"/>
      <c r="P18" s="172" t="s">
        <v>8</v>
      </c>
    </row>
    <row r="19" spans="1:47" ht="12.75" customHeight="1" x14ac:dyDescent="0.2">
      <c r="A19" s="165"/>
      <c r="B19" s="760"/>
      <c r="C19" s="760"/>
      <c r="D19" s="759"/>
      <c r="E19" s="760"/>
      <c r="F19" s="760"/>
      <c r="G19" s="760"/>
      <c r="H19" s="760"/>
      <c r="I19" s="759"/>
      <c r="J19" s="760"/>
      <c r="K19" s="161"/>
      <c r="L19" s="760" t="s">
        <v>17</v>
      </c>
      <c r="M19" s="760"/>
      <c r="N19" s="749"/>
      <c r="O19" s="160"/>
      <c r="P19" s="762"/>
      <c r="AU19" s="10538"/>
    </row>
    <row r="20" spans="1:47" ht="12.75" customHeight="1" x14ac:dyDescent="0.2">
      <c r="A20" s="171"/>
      <c r="B20" s="170"/>
      <c r="C20" s="170"/>
      <c r="D20" s="169"/>
      <c r="E20" s="170"/>
      <c r="F20" s="170"/>
      <c r="G20" s="170"/>
      <c r="H20" s="170"/>
      <c r="I20" s="169"/>
      <c r="J20" s="170"/>
      <c r="K20" s="170"/>
      <c r="L20" s="170"/>
      <c r="M20" s="170"/>
      <c r="N20" s="168"/>
      <c r="O20" s="167"/>
      <c r="P20" s="166"/>
    </row>
    <row r="21" spans="1:47" ht="12.75" customHeight="1" x14ac:dyDescent="0.2">
      <c r="A21" s="165"/>
      <c r="B21" s="164"/>
      <c r="C21" s="163"/>
      <c r="D21" s="163"/>
      <c r="E21" s="164"/>
      <c r="F21" s="164"/>
      <c r="G21" s="164"/>
      <c r="H21" s="164" t="s">
        <v>8</v>
      </c>
      <c r="I21" s="162"/>
      <c r="J21" s="164"/>
      <c r="K21" s="164"/>
      <c r="L21" s="164"/>
      <c r="M21" s="164"/>
      <c r="N21" s="161"/>
      <c r="O21" s="160"/>
      <c r="P21" s="159"/>
    </row>
    <row r="22" spans="1:47" ht="12.75" customHeight="1" x14ac:dyDescent="0.2">
      <c r="A22" s="158"/>
      <c r="B22" s="157"/>
      <c r="C22" s="157"/>
      <c r="D22" s="156"/>
      <c r="E22" s="157"/>
      <c r="F22" s="157"/>
      <c r="G22" s="157"/>
      <c r="H22" s="157"/>
      <c r="I22" s="156"/>
      <c r="J22" s="157"/>
      <c r="K22" s="157"/>
      <c r="L22" s="157"/>
      <c r="M22" s="157"/>
      <c r="N22" s="157"/>
      <c r="O22" s="157"/>
      <c r="P22" s="155"/>
    </row>
    <row r="23" spans="1:47" ht="12.75" customHeight="1" x14ac:dyDescent="0.2">
      <c r="A23" s="761" t="s">
        <v>18</v>
      </c>
      <c r="B23" s="760"/>
      <c r="C23" s="760"/>
      <c r="D23" s="759"/>
      <c r="E23" s="745" t="s">
        <v>19</v>
      </c>
      <c r="F23" s="745"/>
      <c r="G23" s="745"/>
      <c r="H23" s="745"/>
      <c r="I23" s="745"/>
      <c r="J23" s="745"/>
      <c r="K23" s="745"/>
      <c r="L23" s="745"/>
      <c r="M23" s="760"/>
      <c r="N23" s="760"/>
      <c r="O23" s="760"/>
      <c r="P23" s="762"/>
    </row>
    <row r="24" spans="1:47" x14ac:dyDescent="0.2">
      <c r="A24" s="154"/>
      <c r="B24" s="153"/>
      <c r="C24" s="153"/>
      <c r="D24" s="152"/>
      <c r="E24" s="152" t="s">
        <v>20</v>
      </c>
      <c r="F24" s="152"/>
      <c r="G24" s="152"/>
      <c r="H24" s="152"/>
      <c r="I24" s="152"/>
      <c r="J24" s="152"/>
      <c r="K24" s="152"/>
      <c r="L24" s="152"/>
      <c r="M24" s="153"/>
      <c r="N24" s="153"/>
      <c r="O24" s="153"/>
      <c r="P24" s="151"/>
    </row>
    <row r="25" spans="1:47" ht="12.75" customHeight="1" x14ac:dyDescent="0.2">
      <c r="A25" s="150"/>
      <c r="B25" s="149" t="s">
        <v>21</v>
      </c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7"/>
      <c r="P25" s="146"/>
    </row>
    <row r="26" spans="1:47" ht="12.75" customHeight="1" x14ac:dyDescent="0.2">
      <c r="A26" s="742" t="s">
        <v>22</v>
      </c>
      <c r="B26" s="741" t="s">
        <v>23</v>
      </c>
      <c r="C26" s="741"/>
      <c r="D26" s="742" t="s">
        <v>24</v>
      </c>
      <c r="E26" s="742" t="s">
        <v>25</v>
      </c>
      <c r="F26" s="742" t="s">
        <v>22</v>
      </c>
      <c r="G26" s="741" t="s">
        <v>23</v>
      </c>
      <c r="H26" s="741"/>
      <c r="I26" s="742" t="s">
        <v>24</v>
      </c>
      <c r="J26" s="742" t="s">
        <v>25</v>
      </c>
      <c r="K26" s="742" t="s">
        <v>22</v>
      </c>
      <c r="L26" s="741" t="s">
        <v>23</v>
      </c>
      <c r="M26" s="741"/>
      <c r="N26" s="740" t="s">
        <v>24</v>
      </c>
      <c r="O26" s="742" t="s">
        <v>25</v>
      </c>
      <c r="P26" s="762"/>
    </row>
    <row r="27" spans="1:47" ht="12.75" customHeight="1" x14ac:dyDescent="0.2">
      <c r="A27" s="145"/>
      <c r="B27" s="144" t="s">
        <v>26</v>
      </c>
      <c r="C27" s="144" t="s">
        <v>2</v>
      </c>
      <c r="D27" s="145"/>
      <c r="E27" s="145"/>
      <c r="F27" s="145"/>
      <c r="G27" s="144" t="s">
        <v>26</v>
      </c>
      <c r="H27" s="144" t="s">
        <v>2</v>
      </c>
      <c r="I27" s="145"/>
      <c r="J27" s="145"/>
      <c r="K27" s="145"/>
      <c r="L27" s="144" t="s">
        <v>26</v>
      </c>
      <c r="M27" s="144" t="s">
        <v>2</v>
      </c>
      <c r="N27" s="143"/>
      <c r="O27" s="145"/>
      <c r="P27" s="142"/>
    </row>
    <row r="28" spans="1:47" ht="12.75" customHeight="1" x14ac:dyDescent="0.2">
      <c r="A28" s="141">
        <v>1</v>
      </c>
      <c r="B28" s="140">
        <v>0</v>
      </c>
      <c r="C28" s="139">
        <v>0.15</v>
      </c>
      <c r="D28" s="138">
        <v>16000</v>
      </c>
      <c r="E28" s="137">
        <f t="shared" ref="E28:E59" si="0">D28*(100-2.17)/100</f>
        <v>15652.8</v>
      </c>
      <c r="F28" s="136">
        <v>33</v>
      </c>
      <c r="G28" s="135">
        <v>8</v>
      </c>
      <c r="H28" s="135">
        <v>8.15</v>
      </c>
      <c r="I28" s="138">
        <v>16000</v>
      </c>
      <c r="J28" s="137">
        <f t="shared" ref="J28:J59" si="1">I28*(100-2.17)/100</f>
        <v>15652.8</v>
      </c>
      <c r="K28" s="136">
        <v>65</v>
      </c>
      <c r="L28" s="135">
        <v>16</v>
      </c>
      <c r="M28" s="135">
        <v>16.149999999999999</v>
      </c>
      <c r="N28" s="138">
        <v>16000</v>
      </c>
      <c r="O28" s="137">
        <f t="shared" ref="O28:O59" si="2">N28*(100-2.17)/100</f>
        <v>15652.8</v>
      </c>
      <c r="P28" s="134"/>
    </row>
    <row r="29" spans="1:47" ht="12.75" customHeight="1" x14ac:dyDescent="0.2">
      <c r="A29" s="133">
        <v>2</v>
      </c>
      <c r="B29" s="133">
        <v>0.15</v>
      </c>
      <c r="C29" s="132">
        <v>0.3</v>
      </c>
      <c r="D29" s="131">
        <v>16000</v>
      </c>
      <c r="E29" s="130">
        <f t="shared" si="0"/>
        <v>15652.8</v>
      </c>
      <c r="F29" s="129">
        <v>34</v>
      </c>
      <c r="G29" s="128">
        <v>8.15</v>
      </c>
      <c r="H29" s="128">
        <v>8.3000000000000007</v>
      </c>
      <c r="I29" s="131">
        <v>16000</v>
      </c>
      <c r="J29" s="130">
        <f t="shared" si="1"/>
        <v>15652.8</v>
      </c>
      <c r="K29" s="129">
        <v>66</v>
      </c>
      <c r="L29" s="128">
        <v>16.149999999999999</v>
      </c>
      <c r="M29" s="128">
        <v>16.3</v>
      </c>
      <c r="N29" s="131">
        <v>16000</v>
      </c>
      <c r="O29" s="130">
        <f t="shared" si="2"/>
        <v>15652.8</v>
      </c>
      <c r="P29" s="127"/>
    </row>
    <row r="30" spans="1:47" ht="12.75" customHeight="1" x14ac:dyDescent="0.2">
      <c r="A30" s="126">
        <v>3</v>
      </c>
      <c r="B30" s="125">
        <v>0.3</v>
      </c>
      <c r="C30" s="124">
        <v>0.45</v>
      </c>
      <c r="D30" s="123">
        <v>16000</v>
      </c>
      <c r="E30" s="122">
        <f t="shared" si="0"/>
        <v>15652.8</v>
      </c>
      <c r="F30" s="121">
        <v>35</v>
      </c>
      <c r="G30" s="120">
        <v>8.3000000000000007</v>
      </c>
      <c r="H30" s="120">
        <v>8.4499999999999993</v>
      </c>
      <c r="I30" s="123">
        <v>16000</v>
      </c>
      <c r="J30" s="122">
        <f t="shared" si="1"/>
        <v>15652.8</v>
      </c>
      <c r="K30" s="121">
        <v>67</v>
      </c>
      <c r="L30" s="120">
        <v>16.3</v>
      </c>
      <c r="M30" s="120">
        <v>16.45</v>
      </c>
      <c r="N30" s="123">
        <v>16000</v>
      </c>
      <c r="O30" s="122">
        <f t="shared" si="2"/>
        <v>15652.8</v>
      </c>
      <c r="P30" s="119"/>
      <c r="V30" s="118"/>
    </row>
    <row r="31" spans="1:47" ht="12.75" customHeight="1" x14ac:dyDescent="0.2">
      <c r="A31" s="117">
        <v>4</v>
      </c>
      <c r="B31" s="117">
        <v>0.45</v>
      </c>
      <c r="C31" s="116">
        <v>1</v>
      </c>
      <c r="D31" s="115">
        <v>16000</v>
      </c>
      <c r="E31" s="114">
        <f t="shared" si="0"/>
        <v>15652.8</v>
      </c>
      <c r="F31" s="113">
        <v>36</v>
      </c>
      <c r="G31" s="116">
        <v>8.4499999999999993</v>
      </c>
      <c r="H31" s="116">
        <v>9</v>
      </c>
      <c r="I31" s="115">
        <v>16000</v>
      </c>
      <c r="J31" s="114">
        <f t="shared" si="1"/>
        <v>15652.8</v>
      </c>
      <c r="K31" s="113">
        <v>68</v>
      </c>
      <c r="L31" s="116">
        <v>16.45</v>
      </c>
      <c r="M31" s="116">
        <v>17</v>
      </c>
      <c r="N31" s="115">
        <v>16000</v>
      </c>
      <c r="O31" s="114">
        <f t="shared" si="2"/>
        <v>15652.8</v>
      </c>
      <c r="P31" s="112"/>
    </row>
    <row r="32" spans="1:47" ht="12.75" customHeight="1" x14ac:dyDescent="0.2">
      <c r="A32" s="10535">
        <v>5</v>
      </c>
      <c r="B32" s="10536">
        <v>1</v>
      </c>
      <c r="C32" s="732">
        <v>1.1499999999999999</v>
      </c>
      <c r="D32" s="10538">
        <v>16000</v>
      </c>
      <c r="E32" s="736">
        <f t="shared" si="0"/>
        <v>15652.8</v>
      </c>
      <c r="F32" s="10540">
        <v>37</v>
      </c>
      <c r="G32" s="10536">
        <v>9</v>
      </c>
      <c r="H32" s="10536">
        <v>9.15</v>
      </c>
      <c r="I32" s="10538">
        <v>16000</v>
      </c>
      <c r="J32" s="736">
        <f t="shared" si="1"/>
        <v>15652.8</v>
      </c>
      <c r="K32" s="10540">
        <v>69</v>
      </c>
      <c r="L32" s="10536">
        <v>17</v>
      </c>
      <c r="M32" s="10536">
        <v>17.149999999999999</v>
      </c>
      <c r="N32" s="10538">
        <v>16000</v>
      </c>
      <c r="O32" s="736">
        <f t="shared" si="2"/>
        <v>15652.8</v>
      </c>
      <c r="P32" s="762"/>
      <c r="AQ32" s="10538"/>
    </row>
    <row r="33" spans="1:16" ht="12.75" customHeight="1" x14ac:dyDescent="0.2">
      <c r="A33" s="10535">
        <v>6</v>
      </c>
      <c r="B33" s="732">
        <v>1.1499999999999999</v>
      </c>
      <c r="C33" s="10536">
        <v>1.3</v>
      </c>
      <c r="D33" s="10538">
        <v>16000</v>
      </c>
      <c r="E33" s="736">
        <f t="shared" si="0"/>
        <v>15652.8</v>
      </c>
      <c r="F33" s="10540">
        <v>38</v>
      </c>
      <c r="G33" s="10536">
        <v>9.15</v>
      </c>
      <c r="H33" s="10536">
        <v>9.3000000000000007</v>
      </c>
      <c r="I33" s="10538">
        <v>16000</v>
      </c>
      <c r="J33" s="736">
        <f t="shared" si="1"/>
        <v>15652.8</v>
      </c>
      <c r="K33" s="10540">
        <v>70</v>
      </c>
      <c r="L33" s="10536">
        <v>17.149999999999999</v>
      </c>
      <c r="M33" s="10536">
        <v>17.3</v>
      </c>
      <c r="N33" s="10538">
        <v>16000</v>
      </c>
      <c r="O33" s="736">
        <f t="shared" si="2"/>
        <v>15652.8</v>
      </c>
      <c r="P33" s="762"/>
    </row>
    <row r="34" spans="1:16" x14ac:dyDescent="0.2">
      <c r="A34" s="10535">
        <v>7</v>
      </c>
      <c r="B34" s="737">
        <v>1.3</v>
      </c>
      <c r="C34" s="732">
        <v>1.45</v>
      </c>
      <c r="D34" s="10538">
        <v>16000</v>
      </c>
      <c r="E34" s="736">
        <f t="shared" si="0"/>
        <v>15652.8</v>
      </c>
      <c r="F34" s="10540">
        <v>39</v>
      </c>
      <c r="G34" s="10536">
        <v>9.3000000000000007</v>
      </c>
      <c r="H34" s="10536">
        <v>9.4499999999999993</v>
      </c>
      <c r="I34" s="10538">
        <v>16000</v>
      </c>
      <c r="J34" s="736">
        <f t="shared" si="1"/>
        <v>15652.8</v>
      </c>
      <c r="K34" s="10540">
        <v>71</v>
      </c>
      <c r="L34" s="10536">
        <v>17.3</v>
      </c>
      <c r="M34" s="10536">
        <v>17.45</v>
      </c>
      <c r="N34" s="10538">
        <v>16000</v>
      </c>
      <c r="O34" s="736">
        <f t="shared" si="2"/>
        <v>15652.8</v>
      </c>
      <c r="P34" s="762"/>
    </row>
    <row r="35" spans="1:16" x14ac:dyDescent="0.2">
      <c r="A35" s="10535">
        <v>8</v>
      </c>
      <c r="B35" s="10535">
        <v>1.45</v>
      </c>
      <c r="C35" s="10536">
        <v>2</v>
      </c>
      <c r="D35" s="10538">
        <v>16000</v>
      </c>
      <c r="E35" s="736">
        <f t="shared" si="0"/>
        <v>15652.8</v>
      </c>
      <c r="F35" s="10540">
        <v>40</v>
      </c>
      <c r="G35" s="10536">
        <v>9.4499999999999993</v>
      </c>
      <c r="H35" s="10536">
        <v>10</v>
      </c>
      <c r="I35" s="10538">
        <v>16000</v>
      </c>
      <c r="J35" s="736">
        <f t="shared" si="1"/>
        <v>15652.8</v>
      </c>
      <c r="K35" s="10540">
        <v>72</v>
      </c>
      <c r="L35" s="10541">
        <v>17.45</v>
      </c>
      <c r="M35" s="10536">
        <v>18</v>
      </c>
      <c r="N35" s="10538">
        <v>16000</v>
      </c>
      <c r="O35" s="736">
        <f t="shared" si="2"/>
        <v>15652.8</v>
      </c>
      <c r="P35" s="762"/>
    </row>
    <row r="36" spans="1:16" x14ac:dyDescent="0.2">
      <c r="A36" s="10535">
        <v>9</v>
      </c>
      <c r="B36" s="737">
        <v>2</v>
      </c>
      <c r="C36" s="732">
        <v>2.15</v>
      </c>
      <c r="D36" s="10538">
        <v>16000</v>
      </c>
      <c r="E36" s="736">
        <f t="shared" si="0"/>
        <v>15652.8</v>
      </c>
      <c r="F36" s="10540">
        <v>41</v>
      </c>
      <c r="G36" s="10536">
        <v>10</v>
      </c>
      <c r="H36" s="10541">
        <v>10.15</v>
      </c>
      <c r="I36" s="10538">
        <v>16000</v>
      </c>
      <c r="J36" s="736">
        <f t="shared" si="1"/>
        <v>15652.8</v>
      </c>
      <c r="K36" s="10540">
        <v>73</v>
      </c>
      <c r="L36" s="10541">
        <v>18</v>
      </c>
      <c r="M36" s="10536">
        <v>18.149999999999999</v>
      </c>
      <c r="N36" s="10538">
        <v>16000</v>
      </c>
      <c r="O36" s="736">
        <f t="shared" si="2"/>
        <v>15652.8</v>
      </c>
      <c r="P36" s="762"/>
    </row>
    <row r="37" spans="1:16" x14ac:dyDescent="0.2">
      <c r="A37" s="111">
        <v>10</v>
      </c>
      <c r="B37" s="111">
        <v>2.15</v>
      </c>
      <c r="C37" s="110">
        <v>2.2999999999999998</v>
      </c>
      <c r="D37" s="109">
        <v>16000</v>
      </c>
      <c r="E37" s="108">
        <f t="shared" si="0"/>
        <v>15652.8</v>
      </c>
      <c r="F37" s="107">
        <v>42</v>
      </c>
      <c r="G37" s="110">
        <v>10.15</v>
      </c>
      <c r="H37" s="106">
        <v>10.3</v>
      </c>
      <c r="I37" s="109">
        <v>16000</v>
      </c>
      <c r="J37" s="108">
        <f t="shared" si="1"/>
        <v>15652.8</v>
      </c>
      <c r="K37" s="107">
        <v>74</v>
      </c>
      <c r="L37" s="106">
        <v>18.149999999999999</v>
      </c>
      <c r="M37" s="110">
        <v>18.3</v>
      </c>
      <c r="N37" s="109">
        <v>16000</v>
      </c>
      <c r="O37" s="108">
        <f t="shared" si="2"/>
        <v>15652.8</v>
      </c>
      <c r="P37" s="105"/>
    </row>
    <row r="38" spans="1:16" x14ac:dyDescent="0.2">
      <c r="A38" s="10535">
        <v>11</v>
      </c>
      <c r="B38" s="737">
        <v>2.2999999999999998</v>
      </c>
      <c r="C38" s="732">
        <v>2.4500000000000002</v>
      </c>
      <c r="D38" s="10538">
        <v>16000</v>
      </c>
      <c r="E38" s="736">
        <f t="shared" si="0"/>
        <v>15652.8</v>
      </c>
      <c r="F38" s="10540">
        <v>43</v>
      </c>
      <c r="G38" s="10536">
        <v>10.3</v>
      </c>
      <c r="H38" s="10541">
        <v>10.45</v>
      </c>
      <c r="I38" s="10538">
        <v>16000</v>
      </c>
      <c r="J38" s="736">
        <f t="shared" si="1"/>
        <v>15652.8</v>
      </c>
      <c r="K38" s="10540">
        <v>75</v>
      </c>
      <c r="L38" s="10541">
        <v>18.3</v>
      </c>
      <c r="M38" s="10536">
        <v>18.45</v>
      </c>
      <c r="N38" s="10538">
        <v>16000</v>
      </c>
      <c r="O38" s="736">
        <f t="shared" si="2"/>
        <v>15652.8</v>
      </c>
      <c r="P38" s="762"/>
    </row>
    <row r="39" spans="1:16" x14ac:dyDescent="0.2">
      <c r="A39" s="104">
        <v>12</v>
      </c>
      <c r="B39" s="104">
        <v>2.4500000000000002</v>
      </c>
      <c r="C39" s="103">
        <v>3</v>
      </c>
      <c r="D39" s="102">
        <v>16000</v>
      </c>
      <c r="E39" s="101">
        <f t="shared" si="0"/>
        <v>15652.8</v>
      </c>
      <c r="F39" s="100">
        <v>44</v>
      </c>
      <c r="G39" s="103">
        <v>10.45</v>
      </c>
      <c r="H39" s="99">
        <v>11</v>
      </c>
      <c r="I39" s="102">
        <v>16000</v>
      </c>
      <c r="J39" s="101">
        <f t="shared" si="1"/>
        <v>15652.8</v>
      </c>
      <c r="K39" s="100">
        <v>76</v>
      </c>
      <c r="L39" s="99">
        <v>18.45</v>
      </c>
      <c r="M39" s="103">
        <v>19</v>
      </c>
      <c r="N39" s="102">
        <v>16000</v>
      </c>
      <c r="O39" s="101">
        <f t="shared" si="2"/>
        <v>15652.8</v>
      </c>
      <c r="P39" s="98"/>
    </row>
    <row r="40" spans="1:16" x14ac:dyDescent="0.2">
      <c r="A40" s="10535">
        <v>13</v>
      </c>
      <c r="B40" s="737">
        <v>3</v>
      </c>
      <c r="C40" s="10537">
        <v>3.15</v>
      </c>
      <c r="D40" s="10538">
        <v>16000</v>
      </c>
      <c r="E40" s="736">
        <f t="shared" si="0"/>
        <v>15652.8</v>
      </c>
      <c r="F40" s="10540">
        <v>45</v>
      </c>
      <c r="G40" s="10536">
        <v>11</v>
      </c>
      <c r="H40" s="10541">
        <v>11.15</v>
      </c>
      <c r="I40" s="10538">
        <v>16000</v>
      </c>
      <c r="J40" s="736">
        <f t="shared" si="1"/>
        <v>15652.8</v>
      </c>
      <c r="K40" s="10540">
        <v>77</v>
      </c>
      <c r="L40" s="10541">
        <v>19</v>
      </c>
      <c r="M40" s="10536">
        <v>19.149999999999999</v>
      </c>
      <c r="N40" s="10538">
        <v>16000</v>
      </c>
      <c r="O40" s="736">
        <f t="shared" si="2"/>
        <v>15652.8</v>
      </c>
      <c r="P40" s="762"/>
    </row>
    <row r="41" spans="1:16" x14ac:dyDescent="0.2">
      <c r="A41" s="97">
        <v>14</v>
      </c>
      <c r="B41" s="97">
        <v>3.15</v>
      </c>
      <c r="C41" s="96">
        <v>3.3</v>
      </c>
      <c r="D41" s="95">
        <v>16000</v>
      </c>
      <c r="E41" s="94">
        <f t="shared" si="0"/>
        <v>15652.8</v>
      </c>
      <c r="F41" s="93">
        <v>46</v>
      </c>
      <c r="G41" s="92">
        <v>11.15</v>
      </c>
      <c r="H41" s="96">
        <v>11.3</v>
      </c>
      <c r="I41" s="95">
        <v>16000</v>
      </c>
      <c r="J41" s="94">
        <f t="shared" si="1"/>
        <v>15652.8</v>
      </c>
      <c r="K41" s="93">
        <v>78</v>
      </c>
      <c r="L41" s="96">
        <v>19.149999999999999</v>
      </c>
      <c r="M41" s="92">
        <v>19.3</v>
      </c>
      <c r="N41" s="95">
        <v>16000</v>
      </c>
      <c r="O41" s="94">
        <f t="shared" si="2"/>
        <v>15652.8</v>
      </c>
      <c r="P41" s="91"/>
    </row>
    <row r="42" spans="1:16" x14ac:dyDescent="0.2">
      <c r="A42" s="10535">
        <v>15</v>
      </c>
      <c r="B42" s="737">
        <v>3.3</v>
      </c>
      <c r="C42" s="10537">
        <v>3.45</v>
      </c>
      <c r="D42" s="10538">
        <v>16000</v>
      </c>
      <c r="E42" s="736">
        <f t="shared" si="0"/>
        <v>15652.8</v>
      </c>
      <c r="F42" s="10540">
        <v>47</v>
      </c>
      <c r="G42" s="10536">
        <v>11.3</v>
      </c>
      <c r="H42" s="10541">
        <v>11.45</v>
      </c>
      <c r="I42" s="10538">
        <v>16000</v>
      </c>
      <c r="J42" s="736">
        <f t="shared" si="1"/>
        <v>15652.8</v>
      </c>
      <c r="K42" s="10540">
        <v>79</v>
      </c>
      <c r="L42" s="10541">
        <v>19.3</v>
      </c>
      <c r="M42" s="10536">
        <v>19.45</v>
      </c>
      <c r="N42" s="10538">
        <v>16000</v>
      </c>
      <c r="O42" s="736">
        <f t="shared" si="2"/>
        <v>15652.8</v>
      </c>
      <c r="P42" s="762"/>
    </row>
    <row r="43" spans="1:16" x14ac:dyDescent="0.2">
      <c r="A43" s="90">
        <v>16</v>
      </c>
      <c r="B43" s="90">
        <v>3.45</v>
      </c>
      <c r="C43" s="89">
        <v>4</v>
      </c>
      <c r="D43" s="88">
        <v>16000</v>
      </c>
      <c r="E43" s="87">
        <f t="shared" si="0"/>
        <v>15652.8</v>
      </c>
      <c r="F43" s="86">
        <v>48</v>
      </c>
      <c r="G43" s="85">
        <v>11.45</v>
      </c>
      <c r="H43" s="89">
        <v>12</v>
      </c>
      <c r="I43" s="88">
        <v>16000</v>
      </c>
      <c r="J43" s="87">
        <f t="shared" si="1"/>
        <v>15652.8</v>
      </c>
      <c r="K43" s="86">
        <v>80</v>
      </c>
      <c r="L43" s="89">
        <v>19.45</v>
      </c>
      <c r="M43" s="89">
        <v>20</v>
      </c>
      <c r="N43" s="88">
        <v>16000</v>
      </c>
      <c r="O43" s="87">
        <f t="shared" si="2"/>
        <v>15652.8</v>
      </c>
      <c r="P43" s="84"/>
    </row>
    <row r="44" spans="1:16" x14ac:dyDescent="0.2">
      <c r="A44" s="83">
        <v>17</v>
      </c>
      <c r="B44" s="82">
        <v>4</v>
      </c>
      <c r="C44" s="81">
        <v>4.1500000000000004</v>
      </c>
      <c r="D44" s="80">
        <v>16000</v>
      </c>
      <c r="E44" s="79">
        <f t="shared" si="0"/>
        <v>15652.8</v>
      </c>
      <c r="F44" s="78">
        <v>49</v>
      </c>
      <c r="G44" s="77">
        <v>12</v>
      </c>
      <c r="H44" s="76">
        <v>12.15</v>
      </c>
      <c r="I44" s="80">
        <v>16000</v>
      </c>
      <c r="J44" s="79">
        <f t="shared" si="1"/>
        <v>15652.8</v>
      </c>
      <c r="K44" s="78">
        <v>81</v>
      </c>
      <c r="L44" s="76">
        <v>20</v>
      </c>
      <c r="M44" s="77">
        <v>20.149999999999999</v>
      </c>
      <c r="N44" s="80">
        <v>16000</v>
      </c>
      <c r="O44" s="79">
        <f t="shared" si="2"/>
        <v>15652.8</v>
      </c>
      <c r="P44" s="75"/>
    </row>
    <row r="45" spans="1:16" x14ac:dyDescent="0.2">
      <c r="A45" s="74">
        <v>18</v>
      </c>
      <c r="B45" s="74">
        <v>4.1500000000000004</v>
      </c>
      <c r="C45" s="73">
        <v>4.3</v>
      </c>
      <c r="D45" s="72">
        <v>16000</v>
      </c>
      <c r="E45" s="71">
        <f t="shared" si="0"/>
        <v>15652.8</v>
      </c>
      <c r="F45" s="70">
        <v>50</v>
      </c>
      <c r="G45" s="69">
        <v>12.15</v>
      </c>
      <c r="H45" s="73">
        <v>12.3</v>
      </c>
      <c r="I45" s="72">
        <v>16000</v>
      </c>
      <c r="J45" s="71">
        <f t="shared" si="1"/>
        <v>15652.8</v>
      </c>
      <c r="K45" s="70">
        <v>82</v>
      </c>
      <c r="L45" s="73">
        <v>20.149999999999999</v>
      </c>
      <c r="M45" s="69">
        <v>20.3</v>
      </c>
      <c r="N45" s="72">
        <v>16000</v>
      </c>
      <c r="O45" s="71">
        <f t="shared" si="2"/>
        <v>15652.8</v>
      </c>
      <c r="P45" s="68"/>
    </row>
    <row r="46" spans="1:16" x14ac:dyDescent="0.2">
      <c r="A46" s="10535">
        <v>19</v>
      </c>
      <c r="B46" s="737">
        <v>4.3</v>
      </c>
      <c r="C46" s="10537">
        <v>4.45</v>
      </c>
      <c r="D46" s="10538">
        <v>16000</v>
      </c>
      <c r="E46" s="736">
        <f t="shared" si="0"/>
        <v>15652.8</v>
      </c>
      <c r="F46" s="10540">
        <v>51</v>
      </c>
      <c r="G46" s="10536">
        <v>12.3</v>
      </c>
      <c r="H46" s="10541">
        <v>12.45</v>
      </c>
      <c r="I46" s="10538">
        <v>16000</v>
      </c>
      <c r="J46" s="736">
        <f t="shared" si="1"/>
        <v>15652.8</v>
      </c>
      <c r="K46" s="10540">
        <v>83</v>
      </c>
      <c r="L46" s="10541">
        <v>20.3</v>
      </c>
      <c r="M46" s="10536">
        <v>20.45</v>
      </c>
      <c r="N46" s="10538">
        <v>16000</v>
      </c>
      <c r="O46" s="736">
        <f t="shared" si="2"/>
        <v>15652.8</v>
      </c>
      <c r="P46" s="762"/>
    </row>
    <row r="47" spans="1:16" x14ac:dyDescent="0.2">
      <c r="A47" s="10535">
        <v>20</v>
      </c>
      <c r="B47" s="10535">
        <v>4.45</v>
      </c>
      <c r="C47" s="10541">
        <v>5</v>
      </c>
      <c r="D47" s="10538">
        <v>16000</v>
      </c>
      <c r="E47" s="736">
        <f t="shared" si="0"/>
        <v>15652.8</v>
      </c>
      <c r="F47" s="10540">
        <v>52</v>
      </c>
      <c r="G47" s="10536">
        <v>12.45</v>
      </c>
      <c r="H47" s="10541">
        <v>13</v>
      </c>
      <c r="I47" s="10538">
        <v>16000</v>
      </c>
      <c r="J47" s="736">
        <f t="shared" si="1"/>
        <v>15652.8</v>
      </c>
      <c r="K47" s="10540">
        <v>84</v>
      </c>
      <c r="L47" s="10541">
        <v>20.45</v>
      </c>
      <c r="M47" s="10536">
        <v>21</v>
      </c>
      <c r="N47" s="10538">
        <v>16000</v>
      </c>
      <c r="O47" s="736">
        <f t="shared" si="2"/>
        <v>15652.8</v>
      </c>
      <c r="P47" s="762"/>
    </row>
    <row r="48" spans="1:16" x14ac:dyDescent="0.2">
      <c r="A48" s="10535">
        <v>21</v>
      </c>
      <c r="B48" s="10536">
        <v>5</v>
      </c>
      <c r="C48" s="10537">
        <v>5.15</v>
      </c>
      <c r="D48" s="10538">
        <v>16000</v>
      </c>
      <c r="E48" s="736">
        <f t="shared" si="0"/>
        <v>15652.8</v>
      </c>
      <c r="F48" s="10540">
        <v>53</v>
      </c>
      <c r="G48" s="10536">
        <v>13</v>
      </c>
      <c r="H48" s="10541">
        <v>13.15</v>
      </c>
      <c r="I48" s="10538">
        <v>16000</v>
      </c>
      <c r="J48" s="736">
        <f t="shared" si="1"/>
        <v>15652.8</v>
      </c>
      <c r="K48" s="10540">
        <v>85</v>
      </c>
      <c r="L48" s="10541">
        <v>21</v>
      </c>
      <c r="M48" s="10536">
        <v>21.15</v>
      </c>
      <c r="N48" s="10538">
        <v>16000</v>
      </c>
      <c r="O48" s="736">
        <f t="shared" si="2"/>
        <v>15652.8</v>
      </c>
      <c r="P48" s="762"/>
    </row>
    <row r="49" spans="1:16" x14ac:dyDescent="0.2">
      <c r="A49" s="67">
        <v>22</v>
      </c>
      <c r="B49" s="66">
        <v>5.15</v>
      </c>
      <c r="C49" s="65">
        <v>5.3</v>
      </c>
      <c r="D49" s="64">
        <v>16000</v>
      </c>
      <c r="E49" s="63">
        <f t="shared" si="0"/>
        <v>15652.8</v>
      </c>
      <c r="F49" s="62">
        <v>54</v>
      </c>
      <c r="G49" s="61">
        <v>13.15</v>
      </c>
      <c r="H49" s="65">
        <v>13.3</v>
      </c>
      <c r="I49" s="64">
        <v>16000</v>
      </c>
      <c r="J49" s="63">
        <f t="shared" si="1"/>
        <v>15652.8</v>
      </c>
      <c r="K49" s="62">
        <v>86</v>
      </c>
      <c r="L49" s="65">
        <v>21.15</v>
      </c>
      <c r="M49" s="61">
        <v>21.3</v>
      </c>
      <c r="N49" s="64">
        <v>16000</v>
      </c>
      <c r="O49" s="63">
        <f t="shared" si="2"/>
        <v>15652.8</v>
      </c>
      <c r="P49" s="60"/>
    </row>
    <row r="50" spans="1:16" x14ac:dyDescent="0.2">
      <c r="A50" s="10535">
        <v>23</v>
      </c>
      <c r="B50" s="10536">
        <v>5.3</v>
      </c>
      <c r="C50" s="10537">
        <v>5.45</v>
      </c>
      <c r="D50" s="10538">
        <v>16000</v>
      </c>
      <c r="E50" s="736">
        <f t="shared" si="0"/>
        <v>15652.8</v>
      </c>
      <c r="F50" s="10540">
        <v>55</v>
      </c>
      <c r="G50" s="10536">
        <v>13.3</v>
      </c>
      <c r="H50" s="10541">
        <v>13.45</v>
      </c>
      <c r="I50" s="10538">
        <v>16000</v>
      </c>
      <c r="J50" s="736">
        <f t="shared" si="1"/>
        <v>15652.8</v>
      </c>
      <c r="K50" s="10540">
        <v>87</v>
      </c>
      <c r="L50" s="10541">
        <v>21.3</v>
      </c>
      <c r="M50" s="10536">
        <v>21.45</v>
      </c>
      <c r="N50" s="10538">
        <v>16000</v>
      </c>
      <c r="O50" s="736">
        <f t="shared" si="2"/>
        <v>15652.8</v>
      </c>
      <c r="P50" s="762"/>
    </row>
    <row r="51" spans="1:16" x14ac:dyDescent="0.2">
      <c r="A51" s="10535">
        <v>24</v>
      </c>
      <c r="B51" s="732">
        <v>5.45</v>
      </c>
      <c r="C51" s="10541">
        <v>6</v>
      </c>
      <c r="D51" s="10538">
        <v>16000</v>
      </c>
      <c r="E51" s="736">
        <f t="shared" si="0"/>
        <v>15652.8</v>
      </c>
      <c r="F51" s="10540">
        <v>56</v>
      </c>
      <c r="G51" s="10536">
        <v>13.45</v>
      </c>
      <c r="H51" s="10541">
        <v>14</v>
      </c>
      <c r="I51" s="10538">
        <v>16000</v>
      </c>
      <c r="J51" s="736">
        <f t="shared" si="1"/>
        <v>15652.8</v>
      </c>
      <c r="K51" s="10540">
        <v>88</v>
      </c>
      <c r="L51" s="10541">
        <v>21.45</v>
      </c>
      <c r="M51" s="10536">
        <v>22</v>
      </c>
      <c r="N51" s="10538">
        <v>16000</v>
      </c>
      <c r="O51" s="736">
        <f t="shared" si="2"/>
        <v>15652.8</v>
      </c>
      <c r="P51" s="762"/>
    </row>
    <row r="52" spans="1:16" x14ac:dyDescent="0.2">
      <c r="A52" s="59">
        <v>25</v>
      </c>
      <c r="B52" s="58">
        <v>6</v>
      </c>
      <c r="C52" s="57">
        <v>6.15</v>
      </c>
      <c r="D52" s="56">
        <v>16000</v>
      </c>
      <c r="E52" s="55">
        <f t="shared" si="0"/>
        <v>15652.8</v>
      </c>
      <c r="F52" s="54">
        <v>57</v>
      </c>
      <c r="G52" s="58">
        <v>14</v>
      </c>
      <c r="H52" s="53">
        <v>14.15</v>
      </c>
      <c r="I52" s="56">
        <v>16000</v>
      </c>
      <c r="J52" s="55">
        <f t="shared" si="1"/>
        <v>15652.8</v>
      </c>
      <c r="K52" s="54">
        <v>89</v>
      </c>
      <c r="L52" s="53">
        <v>22</v>
      </c>
      <c r="M52" s="58">
        <v>22.15</v>
      </c>
      <c r="N52" s="56">
        <v>16000</v>
      </c>
      <c r="O52" s="55">
        <f t="shared" si="2"/>
        <v>15652.8</v>
      </c>
      <c r="P52" s="52"/>
    </row>
    <row r="53" spans="1:16" x14ac:dyDescent="0.2">
      <c r="A53" s="51">
        <v>26</v>
      </c>
      <c r="B53" s="50">
        <v>6.15</v>
      </c>
      <c r="C53" s="49">
        <v>6.3</v>
      </c>
      <c r="D53" s="48">
        <v>16000</v>
      </c>
      <c r="E53" s="47">
        <f t="shared" si="0"/>
        <v>15652.8</v>
      </c>
      <c r="F53" s="46">
        <v>58</v>
      </c>
      <c r="G53" s="45">
        <v>14.15</v>
      </c>
      <c r="H53" s="49">
        <v>14.3</v>
      </c>
      <c r="I53" s="48">
        <v>16000</v>
      </c>
      <c r="J53" s="47">
        <f t="shared" si="1"/>
        <v>15652.8</v>
      </c>
      <c r="K53" s="46">
        <v>90</v>
      </c>
      <c r="L53" s="49">
        <v>22.15</v>
      </c>
      <c r="M53" s="45">
        <v>22.3</v>
      </c>
      <c r="N53" s="48">
        <v>16000</v>
      </c>
      <c r="O53" s="47">
        <f t="shared" si="2"/>
        <v>15652.8</v>
      </c>
      <c r="P53" s="44"/>
    </row>
    <row r="54" spans="1:16" x14ac:dyDescent="0.2">
      <c r="A54" s="43">
        <v>27</v>
      </c>
      <c r="B54" s="42">
        <v>6.3</v>
      </c>
      <c r="C54" s="41">
        <v>6.45</v>
      </c>
      <c r="D54" s="40">
        <v>16000</v>
      </c>
      <c r="E54" s="39">
        <f t="shared" si="0"/>
        <v>15652.8</v>
      </c>
      <c r="F54" s="38">
        <v>59</v>
      </c>
      <c r="G54" s="42">
        <v>14.3</v>
      </c>
      <c r="H54" s="37">
        <v>14.45</v>
      </c>
      <c r="I54" s="40">
        <v>16000</v>
      </c>
      <c r="J54" s="39">
        <f t="shared" si="1"/>
        <v>15652.8</v>
      </c>
      <c r="K54" s="38">
        <v>91</v>
      </c>
      <c r="L54" s="37">
        <v>22.3</v>
      </c>
      <c r="M54" s="42">
        <v>22.45</v>
      </c>
      <c r="N54" s="40">
        <v>16000</v>
      </c>
      <c r="O54" s="39">
        <f t="shared" si="2"/>
        <v>15652.8</v>
      </c>
      <c r="P54" s="36"/>
    </row>
    <row r="55" spans="1:16" x14ac:dyDescent="0.2">
      <c r="A55" s="10535">
        <v>28</v>
      </c>
      <c r="B55" s="732">
        <v>6.45</v>
      </c>
      <c r="C55" s="10541">
        <v>7</v>
      </c>
      <c r="D55" s="10538">
        <v>16000</v>
      </c>
      <c r="E55" s="736">
        <f t="shared" si="0"/>
        <v>15652.8</v>
      </c>
      <c r="F55" s="10540">
        <v>60</v>
      </c>
      <c r="G55" s="10536">
        <v>14.45</v>
      </c>
      <c r="H55" s="10536">
        <v>15</v>
      </c>
      <c r="I55" s="10538">
        <v>16000</v>
      </c>
      <c r="J55" s="736">
        <f t="shared" si="1"/>
        <v>15652.8</v>
      </c>
      <c r="K55" s="10540">
        <v>92</v>
      </c>
      <c r="L55" s="10541">
        <v>22.45</v>
      </c>
      <c r="M55" s="10536">
        <v>23</v>
      </c>
      <c r="N55" s="10538">
        <v>16000</v>
      </c>
      <c r="O55" s="736">
        <f t="shared" si="2"/>
        <v>15652.8</v>
      </c>
      <c r="P55" s="762"/>
    </row>
    <row r="56" spans="1:16" x14ac:dyDescent="0.2">
      <c r="A56" s="10535">
        <v>29</v>
      </c>
      <c r="B56" s="10536">
        <v>7</v>
      </c>
      <c r="C56" s="10537">
        <v>7.15</v>
      </c>
      <c r="D56" s="10538">
        <v>16000</v>
      </c>
      <c r="E56" s="736">
        <f t="shared" si="0"/>
        <v>15652.8</v>
      </c>
      <c r="F56" s="10540">
        <v>61</v>
      </c>
      <c r="G56" s="10536">
        <v>15</v>
      </c>
      <c r="H56" s="10536">
        <v>15.15</v>
      </c>
      <c r="I56" s="10538">
        <v>16000</v>
      </c>
      <c r="J56" s="736">
        <f t="shared" si="1"/>
        <v>15652.8</v>
      </c>
      <c r="K56" s="10540">
        <v>93</v>
      </c>
      <c r="L56" s="10541">
        <v>23</v>
      </c>
      <c r="M56" s="10536">
        <v>23.15</v>
      </c>
      <c r="N56" s="10538">
        <v>16000</v>
      </c>
      <c r="O56" s="736">
        <f t="shared" si="2"/>
        <v>15652.8</v>
      </c>
      <c r="P56" s="762"/>
    </row>
    <row r="57" spans="1:16" x14ac:dyDescent="0.2">
      <c r="A57" s="10546">
        <v>30</v>
      </c>
      <c r="B57" s="35">
        <v>7.15</v>
      </c>
      <c r="C57" s="10547">
        <v>7.3</v>
      </c>
      <c r="D57" s="34">
        <v>16000</v>
      </c>
      <c r="E57" s="33">
        <f t="shared" si="0"/>
        <v>15652.8</v>
      </c>
      <c r="F57" s="10548">
        <v>62</v>
      </c>
      <c r="G57" s="32">
        <v>15.15</v>
      </c>
      <c r="H57" s="32">
        <v>15.3</v>
      </c>
      <c r="I57" s="34">
        <v>16000</v>
      </c>
      <c r="J57" s="33">
        <f t="shared" si="1"/>
        <v>15652.8</v>
      </c>
      <c r="K57" s="10548">
        <v>94</v>
      </c>
      <c r="L57" s="32">
        <v>23.15</v>
      </c>
      <c r="M57" s="32">
        <v>23.3</v>
      </c>
      <c r="N57" s="34">
        <v>16000</v>
      </c>
      <c r="O57" s="33">
        <f t="shared" si="2"/>
        <v>15652.8</v>
      </c>
      <c r="P57" s="31"/>
    </row>
    <row r="58" spans="1:16" x14ac:dyDescent="0.2">
      <c r="A58" s="10535">
        <v>31</v>
      </c>
      <c r="B58" s="10536">
        <v>7.3</v>
      </c>
      <c r="C58" s="10537">
        <v>7.45</v>
      </c>
      <c r="D58" s="10538">
        <v>16000</v>
      </c>
      <c r="E58" s="736">
        <f t="shared" si="0"/>
        <v>15652.8</v>
      </c>
      <c r="F58" s="10540">
        <v>63</v>
      </c>
      <c r="G58" s="10536">
        <v>15.3</v>
      </c>
      <c r="H58" s="10536">
        <v>15.45</v>
      </c>
      <c r="I58" s="10538">
        <v>16000</v>
      </c>
      <c r="J58" s="736">
        <f t="shared" si="1"/>
        <v>15652.8</v>
      </c>
      <c r="K58" s="10540">
        <v>95</v>
      </c>
      <c r="L58" s="10536">
        <v>23.3</v>
      </c>
      <c r="M58" s="10536">
        <v>23.45</v>
      </c>
      <c r="N58" s="10538">
        <v>16000</v>
      </c>
      <c r="O58" s="736">
        <f t="shared" si="2"/>
        <v>15652.8</v>
      </c>
      <c r="P58" s="762"/>
    </row>
    <row r="59" spans="1:16" x14ac:dyDescent="0.2">
      <c r="A59" s="10535">
        <v>32</v>
      </c>
      <c r="B59" s="732">
        <v>7.45</v>
      </c>
      <c r="C59" s="10541">
        <v>8</v>
      </c>
      <c r="D59" s="10538">
        <v>16000</v>
      </c>
      <c r="E59" s="736">
        <f t="shared" si="0"/>
        <v>15652.8</v>
      </c>
      <c r="F59" s="10540">
        <v>64</v>
      </c>
      <c r="G59" s="10536">
        <v>15.45</v>
      </c>
      <c r="H59" s="10536">
        <v>16</v>
      </c>
      <c r="I59" s="10538">
        <v>16000</v>
      </c>
      <c r="J59" s="736">
        <f t="shared" si="1"/>
        <v>15652.8</v>
      </c>
      <c r="K59" s="10540">
        <v>96</v>
      </c>
      <c r="L59" s="10536">
        <v>23.45</v>
      </c>
      <c r="M59" s="10536">
        <v>24</v>
      </c>
      <c r="N59" s="10538">
        <v>16000</v>
      </c>
      <c r="O59" s="736">
        <f t="shared" si="2"/>
        <v>15652.8</v>
      </c>
      <c r="P59" s="762"/>
    </row>
    <row r="60" spans="1:16" x14ac:dyDescent="0.2">
      <c r="A60" s="761" t="s">
        <v>27</v>
      </c>
      <c r="B60" s="760"/>
      <c r="C60" s="760"/>
      <c r="D60" s="759">
        <f>SUM(D28:D59)</f>
        <v>512000</v>
      </c>
      <c r="E60" s="723">
        <f>SUM(E28:E59)</f>
        <v>500889.59999999974</v>
      </c>
      <c r="F60" s="760"/>
      <c r="G60" s="760"/>
      <c r="H60" s="760"/>
      <c r="I60" s="759">
        <f>SUM(I28:I59)</f>
        <v>512000</v>
      </c>
      <c r="J60" s="722">
        <f>SUM(J28:J59)</f>
        <v>500889.59999999974</v>
      </c>
      <c r="K60" s="760"/>
      <c r="L60" s="760"/>
      <c r="M60" s="760"/>
      <c r="N60" s="760">
        <f>SUM(N28:N59)</f>
        <v>512000</v>
      </c>
      <c r="O60" s="722">
        <f>SUM(O28:O59)</f>
        <v>500889.59999999974</v>
      </c>
      <c r="P60" s="762"/>
    </row>
    <row r="64" spans="1:16" x14ac:dyDescent="0.2">
      <c r="A64" s="172" t="s">
        <v>164</v>
      </c>
      <c r="B64" s="172">
        <f>SUM(D60,I60,N60)/(4000*1000)</f>
        <v>0.38400000000000001</v>
      </c>
      <c r="C64" s="172">
        <f>ROUNDDOWN(SUM(E60,J60,O60)/(4000*1000),4)</f>
        <v>0.37559999999999999</v>
      </c>
    </row>
    <row r="66" spans="1:16" x14ac:dyDescent="0.2">
      <c r="A66" s="30"/>
      <c r="B66" s="29"/>
      <c r="C66" s="29"/>
      <c r="D66" s="28"/>
      <c r="E66" s="29"/>
      <c r="F66" s="29"/>
      <c r="G66" s="29"/>
      <c r="H66" s="29"/>
      <c r="I66" s="28"/>
      <c r="J66" s="10555"/>
      <c r="K66" s="29"/>
      <c r="L66" s="29"/>
      <c r="M66" s="29"/>
      <c r="N66" s="29"/>
      <c r="O66" s="29"/>
      <c r="P66" s="27"/>
    </row>
    <row r="67" spans="1:16" x14ac:dyDescent="0.2">
      <c r="A67" s="718" t="s">
        <v>28</v>
      </c>
      <c r="B67" s="760"/>
      <c r="C67" s="760"/>
      <c r="D67" s="759"/>
      <c r="E67" s="722"/>
      <c r="F67" s="760"/>
      <c r="G67" s="760"/>
      <c r="H67" s="722"/>
      <c r="I67" s="759"/>
      <c r="J67" s="717"/>
      <c r="K67" s="760"/>
      <c r="L67" s="760"/>
      <c r="M67" s="760"/>
      <c r="N67" s="760"/>
      <c r="O67" s="760"/>
      <c r="P67" s="762"/>
    </row>
    <row r="68" spans="1:16" x14ac:dyDescent="0.2">
      <c r="A68" s="26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4"/>
      <c r="M68" s="24"/>
      <c r="N68" s="24"/>
      <c r="O68" s="24"/>
      <c r="P68" s="23"/>
    </row>
    <row r="69" spans="1:16" x14ac:dyDescent="0.2">
      <c r="A69" s="718"/>
      <c r="B69" s="760"/>
      <c r="C69" s="760"/>
      <c r="D69" s="759"/>
      <c r="E69" s="722"/>
      <c r="F69" s="760"/>
      <c r="G69" s="760"/>
      <c r="H69" s="722"/>
      <c r="I69" s="759"/>
      <c r="J69" s="717"/>
      <c r="K69" s="760"/>
      <c r="L69" s="760"/>
      <c r="M69" s="760"/>
      <c r="N69" s="760"/>
      <c r="O69" s="760"/>
      <c r="P69" s="762"/>
    </row>
    <row r="70" spans="1:16" x14ac:dyDescent="0.2">
      <c r="A70" s="22"/>
      <c r="B70" s="21"/>
      <c r="C70" s="21"/>
      <c r="D70" s="20"/>
      <c r="E70" s="19"/>
      <c r="F70" s="21"/>
      <c r="G70" s="21"/>
      <c r="H70" s="19"/>
      <c r="I70" s="20"/>
      <c r="J70" s="21"/>
      <c r="K70" s="21"/>
      <c r="L70" s="21"/>
      <c r="M70" s="21"/>
      <c r="N70" s="21"/>
      <c r="O70" s="21"/>
      <c r="P70" s="18"/>
    </row>
    <row r="71" spans="1:16" x14ac:dyDescent="0.2">
      <c r="A71" s="17"/>
      <c r="B71" s="16"/>
      <c r="C71" s="16"/>
      <c r="D71" s="15"/>
      <c r="E71" s="14"/>
      <c r="F71" s="16"/>
      <c r="G71" s="16"/>
      <c r="H71" s="14"/>
      <c r="I71" s="15"/>
      <c r="J71" s="16"/>
      <c r="K71" s="16"/>
      <c r="L71" s="16"/>
      <c r="M71" s="16"/>
      <c r="N71" s="16"/>
      <c r="O71" s="16"/>
      <c r="P71" s="8"/>
    </row>
    <row r="72" spans="1:16" x14ac:dyDescent="0.2">
      <c r="A72" s="165"/>
      <c r="B72" s="760"/>
      <c r="C72" s="760"/>
      <c r="D72" s="759"/>
      <c r="E72" s="722"/>
      <c r="F72" s="760"/>
      <c r="G72" s="760"/>
      <c r="H72" s="722"/>
      <c r="I72" s="759"/>
      <c r="J72" s="760"/>
      <c r="K72" s="760"/>
      <c r="L72" s="760"/>
      <c r="M72" s="760" t="s">
        <v>29</v>
      </c>
      <c r="N72" s="760"/>
      <c r="O72" s="760"/>
      <c r="P72" s="762"/>
    </row>
    <row r="73" spans="1:16" x14ac:dyDescent="0.2">
      <c r="A73" s="13"/>
      <c r="B73" s="12"/>
      <c r="C73" s="12"/>
      <c r="D73" s="7"/>
      <c r="E73" s="11"/>
      <c r="F73" s="12"/>
      <c r="G73" s="12"/>
      <c r="H73" s="11"/>
      <c r="I73" s="7"/>
      <c r="J73" s="12"/>
      <c r="K73" s="12"/>
      <c r="L73" s="12"/>
      <c r="M73" s="12" t="s">
        <v>30</v>
      </c>
      <c r="N73" s="12"/>
      <c r="O73" s="12"/>
      <c r="P73" s="10"/>
    </row>
    <row r="74" spans="1:16" ht="15.75" x14ac:dyDescent="0.25">
      <c r="E74" s="6"/>
      <c r="H74" s="6"/>
    </row>
    <row r="75" spans="1:16" ht="15.75" x14ac:dyDescent="0.25">
      <c r="C75" s="161"/>
      <c r="E75" s="707"/>
      <c r="H75" s="707"/>
    </row>
    <row r="76" spans="1:16" ht="15.75" x14ac:dyDescent="0.25">
      <c r="E76" s="707"/>
      <c r="H76" s="707"/>
    </row>
    <row r="77" spans="1:16" ht="15.75" x14ac:dyDescent="0.25">
      <c r="E77" s="707"/>
      <c r="H77" s="707"/>
    </row>
    <row r="78" spans="1:16" ht="15.75" x14ac:dyDescent="0.25">
      <c r="E78" s="9"/>
      <c r="H78" s="9"/>
    </row>
    <row r="79" spans="1:16" ht="15.75" x14ac:dyDescent="0.25">
      <c r="E79" s="707"/>
      <c r="H79" s="707"/>
    </row>
    <row r="80" spans="1:16" ht="15.75" x14ac:dyDescent="0.25">
      <c r="E80" s="8"/>
      <c r="H80" s="8"/>
    </row>
    <row r="81" spans="5:13" ht="15.75" x14ac:dyDescent="0.25">
      <c r="E81" s="707"/>
      <c r="H81" s="707"/>
    </row>
    <row r="82" spans="5:13" ht="15.75" x14ac:dyDescent="0.25">
      <c r="E82" s="707"/>
      <c r="H82" s="707"/>
    </row>
    <row r="83" spans="5:13" ht="15.75" x14ac:dyDescent="0.25">
      <c r="E83" s="707"/>
      <c r="H83" s="707"/>
    </row>
    <row r="84" spans="5:13" ht="16.5" thickBot="1" x14ac:dyDescent="0.3">
      <c r="E84" s="7"/>
      <c r="H84" s="7"/>
    </row>
    <row r="85" spans="5:13" ht="16.5" thickTop="1" x14ac:dyDescent="0.25">
      <c r="E85" s="707"/>
      <c r="H85" s="707"/>
    </row>
    <row r="86" spans="5:13" ht="15.75" x14ac:dyDescent="0.25">
      <c r="E86" s="707"/>
      <c r="H86" s="707"/>
    </row>
    <row r="87" spans="5:13" ht="15.75" x14ac:dyDescent="0.25">
      <c r="E87" s="707"/>
      <c r="H87" s="707"/>
    </row>
    <row r="88" spans="5:13" ht="15.75" x14ac:dyDescent="0.25">
      <c r="E88" s="707"/>
      <c r="H88" s="707"/>
    </row>
    <row r="89" spans="5:13" ht="16.5" thickBot="1" x14ac:dyDescent="0.3">
      <c r="E89" s="6"/>
      <c r="H89" s="6"/>
    </row>
    <row r="90" spans="5:13" ht="16.5" thickTop="1" x14ac:dyDescent="0.25">
      <c r="E90" s="707"/>
      <c r="H90" s="707"/>
    </row>
    <row r="91" spans="5:13" ht="15.75" x14ac:dyDescent="0.25">
      <c r="E91" s="5"/>
      <c r="H91" s="5"/>
    </row>
    <row r="92" spans="5:13" ht="15.75" x14ac:dyDescent="0.25">
      <c r="E92" s="707"/>
      <c r="H92" s="707"/>
    </row>
    <row r="93" spans="5:13" ht="15.75" x14ac:dyDescent="0.25">
      <c r="E93" s="707"/>
      <c r="H93" s="707"/>
    </row>
    <row r="94" spans="5:13" ht="15.75" x14ac:dyDescent="0.25">
      <c r="E94" s="4"/>
      <c r="H94" s="4"/>
    </row>
    <row r="95" spans="5:13" ht="15.75" x14ac:dyDescent="0.25">
      <c r="E95" s="3"/>
      <c r="H95" s="3"/>
    </row>
    <row r="96" spans="5:13" ht="15.75" x14ac:dyDescent="0.25">
      <c r="E96" s="707"/>
      <c r="H96" s="707"/>
      <c r="M96" s="706" t="s">
        <v>8</v>
      </c>
    </row>
    <row r="97" spans="5:14" ht="16.5" thickBot="1" x14ac:dyDescent="0.3">
      <c r="E97" s="2"/>
      <c r="H97" s="2"/>
    </row>
    <row r="98" spans="5:14" ht="15.75" x14ac:dyDescent="0.25">
      <c r="E98" s="707"/>
      <c r="H98" s="707"/>
    </row>
    <row r="99" spans="5:14" ht="15.75" x14ac:dyDescent="0.25">
      <c r="E99" s="707"/>
      <c r="H99" s="707"/>
    </row>
    <row r="101" spans="5:14" x14ac:dyDescent="0.2">
      <c r="N101" s="1"/>
    </row>
    <row r="126" spans="4:4" x14ac:dyDescent="0.2">
      <c r="D126" s="10538"/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5"/>
  <sheetViews>
    <sheetView workbookViewId="0"/>
  </sheetViews>
  <sheetFormatPr defaultColWidth="9.140625" defaultRowHeight="12.75" customHeight="1" x14ac:dyDescent="0.2"/>
  <sheetData>
    <row r="3" spans="2:4" ht="12.75" customHeight="1" x14ac:dyDescent="0.2">
      <c r="B3" s="765" t="s">
        <v>108</v>
      </c>
      <c r="C3" s="765"/>
      <c r="D3" s="765"/>
    </row>
    <row r="4" spans="2:4" ht="12.75" customHeight="1" x14ac:dyDescent="0.2">
      <c r="B4" s="765" t="s">
        <v>109</v>
      </c>
      <c r="C4" s="765"/>
      <c r="D4" s="765"/>
    </row>
    <row r="5" spans="2:4" ht="12.75" customHeight="1" x14ac:dyDescent="0.2">
      <c r="B5" t="s">
        <v>110</v>
      </c>
      <c r="C5" t="s">
        <v>111</v>
      </c>
      <c r="D5" t="s">
        <v>112</v>
      </c>
    </row>
    <row r="6" spans="2:4" ht="12.75" customHeight="1" x14ac:dyDescent="0.2">
      <c r="B6" t="str">
        <f>Sheet1!A64</f>
        <v xml:space="preserve"> 01.07.2021</v>
      </c>
      <c r="C6">
        <f>Sheet1!B64</f>
        <v>0.38400000000000001</v>
      </c>
      <c r="D6">
        <f>Sheet1!C64</f>
        <v>0.37480000000000002</v>
      </c>
    </row>
    <row r="7" spans="2:4" ht="12.75" customHeight="1" x14ac:dyDescent="0.2">
      <c r="B7" t="str">
        <f>Sheet2!A64</f>
        <v xml:space="preserve"> 02.07.2021</v>
      </c>
      <c r="C7">
        <f>Sheet2!B64</f>
        <v>0.38400000000000001</v>
      </c>
      <c r="D7">
        <f>Sheet2!C64</f>
        <v>0.37480000000000002</v>
      </c>
    </row>
    <row r="8" spans="2:4" ht="12.75" customHeight="1" x14ac:dyDescent="0.2">
      <c r="B8" t="str">
        <f>Sheet3!A64</f>
        <v xml:space="preserve"> 03.07.2021</v>
      </c>
      <c r="C8">
        <f>Sheet3!B64</f>
        <v>0.38400000000000001</v>
      </c>
      <c r="D8">
        <f>Sheet3!C64</f>
        <v>0.37480000000000002</v>
      </c>
    </row>
    <row r="9" spans="2:4" ht="12.75" customHeight="1" x14ac:dyDescent="0.2">
      <c r="B9" t="str">
        <f>Sheet4!A64</f>
        <v xml:space="preserve"> 04.07.2021</v>
      </c>
      <c r="C9">
        <f>Sheet4!B64</f>
        <v>0.38400000000000001</v>
      </c>
      <c r="D9">
        <f>Sheet4!C64</f>
        <v>0.37480000000000002</v>
      </c>
    </row>
    <row r="10" spans="2:4" ht="12.75" customHeight="1" x14ac:dyDescent="0.2">
      <c r="B10" t="str">
        <f>Sheet5!A64</f>
        <v xml:space="preserve"> 05.07.2021</v>
      </c>
      <c r="C10">
        <f>Sheet5!B64</f>
        <v>0.38400000000000001</v>
      </c>
      <c r="D10">
        <f>Sheet5!C64</f>
        <v>0.37480000000000002</v>
      </c>
    </row>
    <row r="11" spans="2:4" ht="12.75" customHeight="1" x14ac:dyDescent="0.2">
      <c r="B11" t="str">
        <f>Sheet6!A64</f>
        <v xml:space="preserve"> 06.07.2021</v>
      </c>
      <c r="C11">
        <f>Sheet6!B64</f>
        <v>0.38400000000000001</v>
      </c>
      <c r="D11">
        <f>Sheet6!C64</f>
        <v>0.37480000000000002</v>
      </c>
    </row>
    <row r="12" spans="2:4" ht="12.75" customHeight="1" x14ac:dyDescent="0.2">
      <c r="B12" t="str">
        <f>Sheet7!A64</f>
        <v xml:space="preserve"> 07.07.2021</v>
      </c>
      <c r="C12">
        <f>Sheet7!B64</f>
        <v>0.38400000000000001</v>
      </c>
      <c r="D12">
        <f>Sheet7!C64</f>
        <v>0.37480000000000002</v>
      </c>
    </row>
    <row r="13" spans="2:4" ht="12.75" customHeight="1" x14ac:dyDescent="0.2">
      <c r="B13" t="str">
        <f>Sheet8!A64</f>
        <v xml:space="preserve"> 08.07.2021</v>
      </c>
      <c r="C13">
        <f>Sheet8!B64</f>
        <v>0.38400000000000001</v>
      </c>
      <c r="D13">
        <f>Sheet8!C64</f>
        <v>0.37480000000000002</v>
      </c>
    </row>
    <row r="14" spans="2:4" ht="12.75" customHeight="1" x14ac:dyDescent="0.2">
      <c r="B14" t="str">
        <f>Sheet9!A64</f>
        <v xml:space="preserve"> 09.07.2021</v>
      </c>
      <c r="C14">
        <f>Sheet9!B64</f>
        <v>0.38400000000000001</v>
      </c>
      <c r="D14">
        <f>Sheet9!C64</f>
        <v>0.37480000000000002</v>
      </c>
    </row>
    <row r="15" spans="2:4" ht="12.75" customHeight="1" x14ac:dyDescent="0.2">
      <c r="B15" t="str">
        <f>Sheet10!A64</f>
        <v xml:space="preserve"> 10.07.2021</v>
      </c>
      <c r="C15">
        <f>Sheet10!B64</f>
        <v>0.38400000000000001</v>
      </c>
      <c r="D15">
        <f>Sheet10!C64</f>
        <v>0.37480000000000002</v>
      </c>
    </row>
    <row r="16" spans="2:4" ht="12.75" customHeight="1" x14ac:dyDescent="0.2">
      <c r="B16" t="str">
        <f>Sheet11!A64</f>
        <v xml:space="preserve"> 11.07.2021</v>
      </c>
      <c r="C16">
        <f>Sheet11!B64</f>
        <v>0.38400000000000001</v>
      </c>
      <c r="D16">
        <f>Sheet11!C64</f>
        <v>0.37480000000000002</v>
      </c>
    </row>
    <row r="17" spans="2:4" ht="12.75" customHeight="1" x14ac:dyDescent="0.2">
      <c r="B17" t="str">
        <f>Sheet12!A64</f>
        <v xml:space="preserve"> 12.07.2021</v>
      </c>
      <c r="C17">
        <f>Sheet12!B64</f>
        <v>0.38400000000000001</v>
      </c>
      <c r="D17">
        <f>Sheet12!C64</f>
        <v>0.37480000000000002</v>
      </c>
    </row>
    <row r="18" spans="2:4" ht="12.75" customHeight="1" x14ac:dyDescent="0.2">
      <c r="B18" t="str">
        <f>Sheet13!A64</f>
        <v xml:space="preserve"> 13.07.2021</v>
      </c>
      <c r="C18">
        <f>Sheet13!B64</f>
        <v>0.38400000000000001</v>
      </c>
      <c r="D18">
        <f>Sheet13!C64</f>
        <v>0.37480000000000002</v>
      </c>
    </row>
    <row r="19" spans="2:4" ht="12.75" customHeight="1" x14ac:dyDescent="0.2">
      <c r="B19" t="str">
        <f>Sheet14!A64</f>
        <v xml:space="preserve"> 14.07.2021</v>
      </c>
      <c r="C19">
        <f>Sheet14!B64</f>
        <v>0.38400000000000001</v>
      </c>
      <c r="D19">
        <f>Sheet14!C64</f>
        <v>0.37480000000000002</v>
      </c>
    </row>
    <row r="20" spans="2:4" ht="12.75" customHeight="1" x14ac:dyDescent="0.2">
      <c r="B20" t="str">
        <f>Sheet15!A64</f>
        <v xml:space="preserve"> 15.07.2021</v>
      </c>
      <c r="C20">
        <f>Sheet15!B64</f>
        <v>0.38400000000000001</v>
      </c>
      <c r="D20">
        <f>Sheet15!C64</f>
        <v>0.37480000000000002</v>
      </c>
    </row>
    <row r="21" spans="2:4" ht="12.75" customHeight="1" x14ac:dyDescent="0.2">
      <c r="B21" t="str">
        <f>Sheet16!A64</f>
        <v xml:space="preserve"> 16.07.2021</v>
      </c>
      <c r="C21">
        <f>Sheet16!B64</f>
        <v>0.38400000000000001</v>
      </c>
      <c r="D21">
        <f>Sheet16!C64</f>
        <v>0.37480000000000002</v>
      </c>
    </row>
    <row r="22" spans="2:4" ht="12.75" customHeight="1" x14ac:dyDescent="0.2">
      <c r="B22" t="str">
        <f>Sheet17!A64</f>
        <v xml:space="preserve"> 17.07.2021</v>
      </c>
      <c r="C22">
        <f>Sheet17!B64</f>
        <v>0.38400000000000001</v>
      </c>
      <c r="D22">
        <f>Sheet17!C64</f>
        <v>0.37480000000000002</v>
      </c>
    </row>
    <row r="23" spans="2:4" ht="12.75" customHeight="1" x14ac:dyDescent="0.2">
      <c r="B23" t="str">
        <f>Sheet18!A64</f>
        <v xml:space="preserve"> 18.07.2021</v>
      </c>
      <c r="C23">
        <f>Sheet18!B64</f>
        <v>0.38400000000000001</v>
      </c>
      <c r="D23">
        <f>Sheet18!C64</f>
        <v>0.37480000000000002</v>
      </c>
    </row>
    <row r="24" spans="2:4" ht="12.75" customHeight="1" x14ac:dyDescent="0.2">
      <c r="B24" t="str">
        <f>Sheet19!A64</f>
        <v xml:space="preserve"> 19.07.2021</v>
      </c>
      <c r="C24">
        <f>Sheet19!B64</f>
        <v>0.38400000000000001</v>
      </c>
      <c r="D24">
        <f>Sheet19!C64</f>
        <v>0.37480000000000002</v>
      </c>
    </row>
    <row r="25" spans="2:4" ht="12.75" customHeight="1" x14ac:dyDescent="0.2">
      <c r="B25" t="str">
        <f>Sheet20!A64</f>
        <v xml:space="preserve"> 20.07.2021</v>
      </c>
      <c r="C25">
        <f>Sheet20!B64</f>
        <v>0.38400000000000001</v>
      </c>
      <c r="D25">
        <f>Sheet20!C64</f>
        <v>0.37480000000000002</v>
      </c>
    </row>
    <row r="26" spans="2:4" ht="12.75" customHeight="1" x14ac:dyDescent="0.2">
      <c r="B26" t="e">
        <f>#REF!</f>
        <v>#REF!</v>
      </c>
      <c r="C26" t="e">
        <f>#REF!</f>
        <v>#REF!</v>
      </c>
      <c r="D26" t="e">
        <f>#REF!</f>
        <v>#REF!</v>
      </c>
    </row>
    <row r="27" spans="2:4" ht="12.75" customHeight="1" x14ac:dyDescent="0.2">
      <c r="B27" t="e">
        <f>#REF!</f>
        <v>#REF!</v>
      </c>
      <c r="C27" t="e">
        <f>#REF!</f>
        <v>#REF!</v>
      </c>
      <c r="D27" t="e">
        <f>#REF!</f>
        <v>#REF!</v>
      </c>
    </row>
    <row r="28" spans="2:4" ht="12.75" customHeight="1" x14ac:dyDescent="0.2">
      <c r="B28" t="e">
        <f>#REF!</f>
        <v>#REF!</v>
      </c>
      <c r="C28" t="e">
        <f>#REF!</f>
        <v>#REF!</v>
      </c>
      <c r="D28" t="e">
        <f>#REF!</f>
        <v>#REF!</v>
      </c>
    </row>
    <row r="29" spans="2:4" ht="12.75" customHeight="1" x14ac:dyDescent="0.2">
      <c r="B29" t="e">
        <f>#REF!</f>
        <v>#REF!</v>
      </c>
      <c r="C29" t="e">
        <f>#REF!</f>
        <v>#REF!</v>
      </c>
      <c r="D29" t="e">
        <f>#REF!</f>
        <v>#REF!</v>
      </c>
    </row>
    <row r="30" spans="2:4" ht="12.75" customHeight="1" x14ac:dyDescent="0.2">
      <c r="B30" t="e">
        <f>#REF!</f>
        <v>#REF!</v>
      </c>
      <c r="C30" t="e">
        <f>#REF!</f>
        <v>#REF!</v>
      </c>
      <c r="D30" t="e">
        <f>#REF!</f>
        <v>#REF!</v>
      </c>
    </row>
    <row r="31" spans="2:4" ht="12.75" customHeight="1" x14ac:dyDescent="0.2">
      <c r="B31" t="e">
        <f>#REF!</f>
        <v>#REF!</v>
      </c>
      <c r="C31" t="e">
        <f>#REF!</f>
        <v>#REF!</v>
      </c>
      <c r="D31" t="e">
        <f>#REF!</f>
        <v>#REF!</v>
      </c>
    </row>
    <row r="32" spans="2:4" ht="12.75" customHeight="1" x14ac:dyDescent="0.2">
      <c r="B32" t="e">
        <f>#REF!</f>
        <v>#REF!</v>
      </c>
      <c r="C32" t="e">
        <f>#REF!</f>
        <v>#REF!</v>
      </c>
      <c r="D32" t="e">
        <f>#REF!</f>
        <v>#REF!</v>
      </c>
    </row>
    <row r="33" spans="2:4" ht="12.75" customHeight="1" x14ac:dyDescent="0.2">
      <c r="B33" t="e">
        <f>#REF!</f>
        <v>#REF!</v>
      </c>
      <c r="C33" t="e">
        <f>#REF!</f>
        <v>#REF!</v>
      </c>
      <c r="D33" t="e">
        <f>#REF!</f>
        <v>#REF!</v>
      </c>
    </row>
    <row r="34" spans="2:4" x14ac:dyDescent="0.2">
      <c r="B34" t="e">
        <f>#REF!</f>
        <v>#REF!</v>
      </c>
      <c r="C34" t="e">
        <f>#REF!</f>
        <v>#REF!</v>
      </c>
      <c r="D34" t="e">
        <f>#REF!</f>
        <v>#REF!</v>
      </c>
    </row>
    <row r="35" spans="2:4" x14ac:dyDescent="0.2">
      <c r="B35" t="e">
        <f>#REF!</f>
        <v>#REF!</v>
      </c>
      <c r="C35" t="e">
        <f>#REF!</f>
        <v>#REF!</v>
      </c>
      <c r="D35" t="e">
        <f>#REF!</f>
        <v>#REF!</v>
      </c>
    </row>
  </sheetData>
  <mergeCells count="2">
    <mergeCell ref="B3:D3"/>
    <mergeCell ref="B4:D4"/>
  </mergeCells>
  <pageMargins left="0.75" right="0.75" top="1" bottom="1" header="0.5" footer="0.5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10559" t="s">
        <v>113</v>
      </c>
    </row>
    <row r="2" spans="2:2" ht="12.75" customHeight="1" x14ac:dyDescent="0.2">
      <c r="B2" s="10559" t="s">
        <v>114</v>
      </c>
    </row>
    <row r="4" spans="2:2" ht="12.75" customHeight="1" x14ac:dyDescent="0.2">
      <c r="B4" s="10560" t="s">
        <v>115</v>
      </c>
    </row>
    <row r="5" spans="2:2" ht="12.75" customHeight="1" x14ac:dyDescent="0.2">
      <c r="B5" s="10561" t="s">
        <v>116</v>
      </c>
    </row>
    <row r="7" spans="2:2" ht="12.75" customHeight="1" x14ac:dyDescent="0.2">
      <c r="B7" s="10560" t="s">
        <v>117</v>
      </c>
    </row>
    <row r="8" spans="2:2" ht="12.75" customHeight="1" x14ac:dyDescent="0.2">
      <c r="B8" s="10561" t="s">
        <v>118</v>
      </c>
    </row>
    <row r="10" spans="2:2" ht="12.75" customHeight="1" x14ac:dyDescent="0.2">
      <c r="B10" s="10560" t="s">
        <v>119</v>
      </c>
    </row>
    <row r="11" spans="2:2" ht="12.75" customHeight="1" x14ac:dyDescent="0.2">
      <c r="B11" s="10561" t="s">
        <v>120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109"/>
      <c r="B1" s="2110"/>
      <c r="C1" s="2110"/>
      <c r="D1" s="2111"/>
      <c r="E1" s="2110"/>
      <c r="F1" s="2110"/>
      <c r="G1" s="2110"/>
      <c r="H1" s="2110"/>
      <c r="I1" s="2111"/>
      <c r="J1" s="2110"/>
      <c r="K1" s="2110"/>
      <c r="L1" s="2110"/>
      <c r="M1" s="2110"/>
      <c r="N1" s="2110"/>
      <c r="O1" s="2110"/>
      <c r="P1" s="2112"/>
    </row>
    <row r="2" spans="1:16" ht="12.75" customHeight="1" x14ac:dyDescent="0.2">
      <c r="A2" s="2113" t="s">
        <v>0</v>
      </c>
      <c r="B2" s="2114"/>
      <c r="C2" s="2114"/>
      <c r="D2" s="2114"/>
      <c r="E2" s="2114"/>
      <c r="F2" s="2114"/>
      <c r="G2" s="2114"/>
      <c r="H2" s="2114"/>
      <c r="I2" s="2114"/>
      <c r="J2" s="2114"/>
      <c r="K2" s="2114"/>
      <c r="L2" s="2114"/>
      <c r="M2" s="2114"/>
      <c r="N2" s="2114"/>
      <c r="O2" s="2114"/>
      <c r="P2" s="2115"/>
    </row>
    <row r="3" spans="1:16" ht="12.75" customHeight="1" x14ac:dyDescent="0.2">
      <c r="A3" s="2116"/>
      <c r="B3" s="2117"/>
      <c r="C3" s="2117"/>
      <c r="D3" s="2117"/>
      <c r="E3" s="2117"/>
      <c r="F3" s="2117"/>
      <c r="G3" s="2117"/>
      <c r="H3" s="2117"/>
      <c r="I3" s="2117"/>
      <c r="J3" s="2117"/>
      <c r="K3" s="2117"/>
      <c r="L3" s="2117"/>
      <c r="M3" s="2117"/>
      <c r="N3" s="2117"/>
      <c r="O3" s="2117"/>
      <c r="P3" s="2118"/>
    </row>
    <row r="4" spans="1:16" ht="12.75" customHeight="1" x14ac:dyDescent="0.2">
      <c r="A4" s="2119" t="s">
        <v>40</v>
      </c>
      <c r="B4" s="2120"/>
      <c r="C4" s="2120"/>
      <c r="D4" s="2120"/>
      <c r="E4" s="2120"/>
      <c r="F4" s="2120"/>
      <c r="G4" s="2120"/>
      <c r="H4" s="2120"/>
      <c r="I4" s="2120"/>
      <c r="J4" s="2121"/>
      <c r="K4" s="2122"/>
      <c r="L4" s="2122"/>
      <c r="M4" s="2122"/>
      <c r="N4" s="2122"/>
      <c r="O4" s="2122"/>
      <c r="P4" s="2123"/>
    </row>
    <row r="5" spans="1:16" ht="12.75" customHeight="1" x14ac:dyDescent="0.2">
      <c r="A5" s="2124"/>
      <c r="B5" s="2125"/>
      <c r="C5" s="2125"/>
      <c r="D5" s="2126"/>
      <c r="E5" s="2125"/>
      <c r="F5" s="2125"/>
      <c r="G5" s="2125"/>
      <c r="H5" s="2125"/>
      <c r="I5" s="2126"/>
      <c r="J5" s="2125"/>
      <c r="K5" s="2125"/>
      <c r="L5" s="2125"/>
      <c r="M5" s="2125"/>
      <c r="N5" s="2125"/>
      <c r="O5" s="2125"/>
      <c r="P5" s="2127"/>
    </row>
    <row r="6" spans="1:16" ht="12.75" customHeight="1" x14ac:dyDescent="0.2">
      <c r="A6" s="2128" t="s">
        <v>2</v>
      </c>
      <c r="B6" s="2129"/>
      <c r="C6" s="2129"/>
      <c r="D6" s="2130"/>
      <c r="E6" s="2129"/>
      <c r="F6" s="2129"/>
      <c r="G6" s="2129"/>
      <c r="H6" s="2129"/>
      <c r="I6" s="2130"/>
      <c r="J6" s="2129"/>
      <c r="K6" s="2129"/>
      <c r="L6" s="2129"/>
      <c r="M6" s="2129"/>
      <c r="N6" s="2129"/>
      <c r="O6" s="2129"/>
      <c r="P6" s="2131"/>
    </row>
    <row r="7" spans="1:16" ht="12.75" customHeight="1" x14ac:dyDescent="0.2">
      <c r="A7" s="2132" t="s">
        <v>3</v>
      </c>
      <c r="B7" s="2133"/>
      <c r="C7" s="2133"/>
      <c r="D7" s="2134"/>
      <c r="E7" s="2133"/>
      <c r="F7" s="2133"/>
      <c r="G7" s="2133"/>
      <c r="H7" s="2133"/>
      <c r="I7" s="2134"/>
      <c r="J7" s="2133"/>
      <c r="K7" s="2133"/>
      <c r="L7" s="2133"/>
      <c r="M7" s="2133"/>
      <c r="N7" s="2133"/>
      <c r="O7" s="2133"/>
      <c r="P7" s="2135"/>
    </row>
    <row r="8" spans="1:16" ht="12.75" customHeight="1" x14ac:dyDescent="0.2">
      <c r="A8" s="2136" t="s">
        <v>4</v>
      </c>
      <c r="B8" s="2137"/>
      <c r="C8" s="2137"/>
      <c r="D8" s="2138"/>
      <c r="E8" s="2137"/>
      <c r="F8" s="2137"/>
      <c r="G8" s="2137"/>
      <c r="H8" s="2137"/>
      <c r="I8" s="2138"/>
      <c r="J8" s="2137"/>
      <c r="K8" s="2137"/>
      <c r="L8" s="2137"/>
      <c r="M8" s="2137"/>
      <c r="N8" s="2137"/>
      <c r="O8" s="2137"/>
      <c r="P8" s="2139"/>
    </row>
    <row r="9" spans="1:16" ht="12.75" customHeight="1" x14ac:dyDescent="0.2">
      <c r="A9" s="2140" t="s">
        <v>5</v>
      </c>
      <c r="B9" s="2141"/>
      <c r="C9" s="2141"/>
      <c r="D9" s="2142"/>
      <c r="E9" s="2141"/>
      <c r="F9" s="2141"/>
      <c r="G9" s="2141"/>
      <c r="H9" s="2141"/>
      <c r="I9" s="2142"/>
      <c r="J9" s="2141"/>
      <c r="K9" s="2141"/>
      <c r="L9" s="2141"/>
      <c r="M9" s="2141"/>
      <c r="N9" s="2141"/>
      <c r="O9" s="2141"/>
      <c r="P9" s="2143"/>
    </row>
    <row r="10" spans="1:16" ht="12.75" customHeight="1" x14ac:dyDescent="0.2">
      <c r="A10" s="2144" t="s">
        <v>6</v>
      </c>
      <c r="B10" s="2145"/>
      <c r="C10" s="2145"/>
      <c r="D10" s="2146"/>
      <c r="E10" s="2145"/>
      <c r="F10" s="2145"/>
      <c r="G10" s="2145"/>
      <c r="H10" s="2145"/>
      <c r="I10" s="2146"/>
      <c r="J10" s="2145"/>
      <c r="K10" s="2145"/>
      <c r="L10" s="2145"/>
      <c r="M10" s="2145"/>
      <c r="N10" s="2145"/>
      <c r="O10" s="2145"/>
      <c r="P10" s="2147"/>
    </row>
    <row r="11" spans="1:16" ht="12.75" customHeight="1" x14ac:dyDescent="0.2">
      <c r="A11" s="2148"/>
      <c r="B11" s="2149"/>
      <c r="C11" s="2149"/>
      <c r="D11" s="2150"/>
      <c r="E11" s="2149"/>
      <c r="F11" s="2149"/>
      <c r="G11" s="2151"/>
      <c r="H11" s="2149"/>
      <c r="I11" s="2150"/>
      <c r="J11" s="2149"/>
      <c r="K11" s="2149"/>
      <c r="L11" s="2149"/>
      <c r="M11" s="2149"/>
      <c r="N11" s="2149"/>
      <c r="O11" s="2149"/>
      <c r="P11" s="2152"/>
    </row>
    <row r="12" spans="1:16" ht="12.75" customHeight="1" x14ac:dyDescent="0.2">
      <c r="A12" s="2153" t="s">
        <v>41</v>
      </c>
      <c r="B12" s="2154"/>
      <c r="C12" s="2154"/>
      <c r="D12" s="2155"/>
      <c r="E12" s="2154" t="s">
        <v>8</v>
      </c>
      <c r="F12" s="2154"/>
      <c r="G12" s="2154"/>
      <c r="H12" s="2154"/>
      <c r="I12" s="2155"/>
      <c r="J12" s="2154"/>
      <c r="K12" s="2154"/>
      <c r="L12" s="2154"/>
      <c r="M12" s="2154"/>
      <c r="N12" s="2156" t="s">
        <v>42</v>
      </c>
      <c r="O12" s="2154"/>
      <c r="P12" s="2157"/>
    </row>
    <row r="13" spans="1:16" ht="12.75" customHeight="1" x14ac:dyDescent="0.2">
      <c r="A13" s="2158"/>
      <c r="B13" s="2159"/>
      <c r="C13" s="2159"/>
      <c r="D13" s="2160"/>
      <c r="E13" s="2159"/>
      <c r="F13" s="2159"/>
      <c r="G13" s="2159"/>
      <c r="H13" s="2159"/>
      <c r="I13" s="2160"/>
      <c r="J13" s="2159"/>
      <c r="K13" s="2159"/>
      <c r="L13" s="2159"/>
      <c r="M13" s="2159"/>
      <c r="N13" s="2159"/>
      <c r="O13" s="2159"/>
      <c r="P13" s="2161"/>
    </row>
    <row r="14" spans="1:16" ht="12.75" customHeight="1" x14ac:dyDescent="0.2">
      <c r="A14" s="2162" t="s">
        <v>10</v>
      </c>
      <c r="B14" s="2163"/>
      <c r="C14" s="2163"/>
      <c r="D14" s="2164"/>
      <c r="E14" s="2163"/>
      <c r="F14" s="2163"/>
      <c r="G14" s="2163"/>
      <c r="H14" s="2163"/>
      <c r="I14" s="2164"/>
      <c r="J14" s="2163"/>
      <c r="K14" s="2163"/>
      <c r="L14" s="2163"/>
      <c r="M14" s="2163"/>
      <c r="N14" s="2165"/>
      <c r="O14" s="2166"/>
      <c r="P14" s="2167"/>
    </row>
    <row r="15" spans="1:16" ht="12.75" customHeight="1" x14ac:dyDescent="0.2">
      <c r="A15" s="2168"/>
      <c r="B15" s="2169"/>
      <c r="C15" s="2169"/>
      <c r="D15" s="2170"/>
      <c r="E15" s="2169"/>
      <c r="F15" s="2169"/>
      <c r="G15" s="2169"/>
      <c r="H15" s="2169"/>
      <c r="I15" s="2170"/>
      <c r="J15" s="2169"/>
      <c r="K15" s="2169"/>
      <c r="L15" s="2169"/>
      <c r="M15" s="2169"/>
      <c r="N15" s="2171" t="s">
        <v>11</v>
      </c>
      <c r="O15" s="2172" t="s">
        <v>12</v>
      </c>
      <c r="P15" s="2173"/>
    </row>
    <row r="16" spans="1:16" ht="12.75" customHeight="1" x14ac:dyDescent="0.2">
      <c r="A16" s="2174" t="s">
        <v>13</v>
      </c>
      <c r="B16" s="2175"/>
      <c r="C16" s="2175"/>
      <c r="D16" s="2176"/>
      <c r="E16" s="2175"/>
      <c r="F16" s="2175"/>
      <c r="G16" s="2175"/>
      <c r="H16" s="2175"/>
      <c r="I16" s="2176"/>
      <c r="J16" s="2175"/>
      <c r="K16" s="2175"/>
      <c r="L16" s="2175"/>
      <c r="M16" s="2175"/>
      <c r="N16" s="2177"/>
      <c r="O16" s="2178"/>
      <c r="P16" s="2178"/>
    </row>
    <row r="17" spans="1:47" ht="12.75" customHeight="1" x14ac:dyDescent="0.2">
      <c r="A17" s="2179" t="s">
        <v>14</v>
      </c>
      <c r="B17" s="2180"/>
      <c r="C17" s="2180"/>
      <c r="D17" s="2181"/>
      <c r="E17" s="2180"/>
      <c r="F17" s="2180"/>
      <c r="G17" s="2180"/>
      <c r="H17" s="2180"/>
      <c r="I17" s="2181"/>
      <c r="J17" s="2180"/>
      <c r="K17" s="2180"/>
      <c r="L17" s="2180"/>
      <c r="M17" s="2180"/>
      <c r="N17" s="2182" t="s">
        <v>15</v>
      </c>
      <c r="O17" s="2183" t="s">
        <v>16</v>
      </c>
      <c r="P17" s="2184"/>
    </row>
    <row r="18" spans="1:47" ht="12.75" customHeight="1" x14ac:dyDescent="0.2">
      <c r="A18" s="2185"/>
      <c r="B18" s="2186"/>
      <c r="C18" s="2186"/>
      <c r="D18" s="2187"/>
      <c r="E18" s="2186"/>
      <c r="F18" s="2186"/>
      <c r="G18" s="2186"/>
      <c r="H18" s="2186"/>
      <c r="I18" s="2187"/>
      <c r="J18" s="2186"/>
      <c r="K18" s="2186"/>
      <c r="L18" s="2186"/>
      <c r="M18" s="2186"/>
      <c r="N18" s="2188"/>
      <c r="O18" s="2189"/>
      <c r="P18" s="2190" t="s">
        <v>8</v>
      </c>
    </row>
    <row r="19" spans="1:47" ht="12.75" customHeight="1" x14ac:dyDescent="0.2">
      <c r="A19" s="2191"/>
      <c r="B19" s="2192"/>
      <c r="C19" s="2192"/>
      <c r="D19" s="2193"/>
      <c r="E19" s="2192"/>
      <c r="F19" s="2192"/>
      <c r="G19" s="2192"/>
      <c r="H19" s="2192"/>
      <c r="I19" s="2193"/>
      <c r="J19" s="2192"/>
      <c r="K19" s="2194"/>
      <c r="L19" s="2192" t="s">
        <v>17</v>
      </c>
      <c r="M19" s="2192"/>
      <c r="N19" s="2195"/>
      <c r="O19" s="2196"/>
      <c r="P19" s="2197"/>
      <c r="AU19" s="2198"/>
    </row>
    <row r="20" spans="1:47" ht="12.75" customHeight="1" x14ac:dyDescent="0.2">
      <c r="A20" s="2199"/>
      <c r="B20" s="2200"/>
      <c r="C20" s="2200"/>
      <c r="D20" s="2201"/>
      <c r="E20" s="2200"/>
      <c r="F20" s="2200"/>
      <c r="G20" s="2200"/>
      <c r="H20" s="2200"/>
      <c r="I20" s="2201"/>
      <c r="J20" s="2200"/>
      <c r="K20" s="2200"/>
      <c r="L20" s="2200"/>
      <c r="M20" s="2200"/>
      <c r="N20" s="2202"/>
      <c r="O20" s="2203"/>
      <c r="P20" s="2204"/>
    </row>
    <row r="21" spans="1:47" ht="12.75" customHeight="1" x14ac:dyDescent="0.2">
      <c r="A21" s="2205"/>
      <c r="B21" s="2206"/>
      <c r="C21" s="2207"/>
      <c r="D21" s="2207"/>
      <c r="E21" s="2206"/>
      <c r="F21" s="2206"/>
      <c r="G21" s="2206"/>
      <c r="H21" s="2206" t="s">
        <v>8</v>
      </c>
      <c r="I21" s="2208"/>
      <c r="J21" s="2206"/>
      <c r="K21" s="2206"/>
      <c r="L21" s="2206"/>
      <c r="M21" s="2206"/>
      <c r="N21" s="2209"/>
      <c r="O21" s="2210"/>
      <c r="P21" s="2211"/>
    </row>
    <row r="22" spans="1:47" ht="12.75" customHeight="1" x14ac:dyDescent="0.2">
      <c r="A22" s="2212"/>
      <c r="B22" s="2213"/>
      <c r="C22" s="2213"/>
      <c r="D22" s="2214"/>
      <c r="E22" s="2213"/>
      <c r="F22" s="2213"/>
      <c r="G22" s="2213"/>
      <c r="H22" s="2213"/>
      <c r="I22" s="2214"/>
      <c r="J22" s="2213"/>
      <c r="K22" s="2213"/>
      <c r="L22" s="2213"/>
      <c r="M22" s="2213"/>
      <c r="N22" s="2213"/>
      <c r="O22" s="2213"/>
      <c r="P22" s="2215"/>
    </row>
    <row r="23" spans="1:47" ht="12.75" customHeight="1" x14ac:dyDescent="0.2">
      <c r="A23" s="2216" t="s">
        <v>18</v>
      </c>
      <c r="B23" s="2217"/>
      <c r="C23" s="2217"/>
      <c r="D23" s="2218"/>
      <c r="E23" s="2219" t="s">
        <v>19</v>
      </c>
      <c r="F23" s="2219"/>
      <c r="G23" s="2219"/>
      <c r="H23" s="2219"/>
      <c r="I23" s="2219"/>
      <c r="J23" s="2219"/>
      <c r="K23" s="2219"/>
      <c r="L23" s="2219"/>
      <c r="M23" s="2217"/>
      <c r="N23" s="2217"/>
      <c r="O23" s="2217"/>
      <c r="P23" s="2220"/>
    </row>
    <row r="24" spans="1:47" x14ac:dyDescent="0.25">
      <c r="A24" s="2221"/>
      <c r="B24" s="2222"/>
      <c r="C24" s="2222"/>
      <c r="D24" s="2223"/>
      <c r="E24" s="2224" t="s">
        <v>20</v>
      </c>
      <c r="F24" s="2224"/>
      <c r="G24" s="2224"/>
      <c r="H24" s="2224"/>
      <c r="I24" s="2224"/>
      <c r="J24" s="2224"/>
      <c r="K24" s="2224"/>
      <c r="L24" s="2224"/>
      <c r="M24" s="2222"/>
      <c r="N24" s="2222"/>
      <c r="O24" s="2222"/>
      <c r="P24" s="2225"/>
    </row>
    <row r="25" spans="1:47" ht="12.75" customHeight="1" x14ac:dyDescent="0.2">
      <c r="A25" s="2226"/>
      <c r="B25" s="2227" t="s">
        <v>21</v>
      </c>
      <c r="C25" s="2228"/>
      <c r="D25" s="2228"/>
      <c r="E25" s="2228"/>
      <c r="F25" s="2228"/>
      <c r="G25" s="2228"/>
      <c r="H25" s="2228"/>
      <c r="I25" s="2228"/>
      <c r="J25" s="2228"/>
      <c r="K25" s="2228"/>
      <c r="L25" s="2228"/>
      <c r="M25" s="2228"/>
      <c r="N25" s="2228"/>
      <c r="O25" s="2229"/>
      <c r="P25" s="2230"/>
    </row>
    <row r="26" spans="1:47" ht="12.75" customHeight="1" x14ac:dyDescent="0.2">
      <c r="A26" s="2231" t="s">
        <v>22</v>
      </c>
      <c r="B26" s="2232" t="s">
        <v>23</v>
      </c>
      <c r="C26" s="2232"/>
      <c r="D26" s="2231" t="s">
        <v>24</v>
      </c>
      <c r="E26" s="2231" t="s">
        <v>25</v>
      </c>
      <c r="F26" s="2231" t="s">
        <v>22</v>
      </c>
      <c r="G26" s="2232" t="s">
        <v>23</v>
      </c>
      <c r="H26" s="2232"/>
      <c r="I26" s="2231" t="s">
        <v>24</v>
      </c>
      <c r="J26" s="2231" t="s">
        <v>25</v>
      </c>
      <c r="K26" s="2231" t="s">
        <v>22</v>
      </c>
      <c r="L26" s="2232" t="s">
        <v>23</v>
      </c>
      <c r="M26" s="2232"/>
      <c r="N26" s="2233" t="s">
        <v>24</v>
      </c>
      <c r="O26" s="2231" t="s">
        <v>25</v>
      </c>
      <c r="P26" s="2234"/>
    </row>
    <row r="27" spans="1:47" ht="12.75" customHeight="1" x14ac:dyDescent="0.2">
      <c r="A27" s="2235"/>
      <c r="B27" s="2236" t="s">
        <v>26</v>
      </c>
      <c r="C27" s="2236" t="s">
        <v>2</v>
      </c>
      <c r="D27" s="2235"/>
      <c r="E27" s="2235"/>
      <c r="F27" s="2235"/>
      <c r="G27" s="2236" t="s">
        <v>26</v>
      </c>
      <c r="H27" s="2236" t="s">
        <v>2</v>
      </c>
      <c r="I27" s="2235"/>
      <c r="J27" s="2235"/>
      <c r="K27" s="2235"/>
      <c r="L27" s="2236" t="s">
        <v>26</v>
      </c>
      <c r="M27" s="2236" t="s">
        <v>2</v>
      </c>
      <c r="N27" s="2237"/>
      <c r="O27" s="2235"/>
      <c r="P27" s="2238"/>
    </row>
    <row r="28" spans="1:47" ht="12.75" customHeight="1" x14ac:dyDescent="0.2">
      <c r="A28" s="2239">
        <v>1</v>
      </c>
      <c r="B28" s="2240">
        <v>0</v>
      </c>
      <c r="C28" s="2241">
        <v>0.15</v>
      </c>
      <c r="D28" s="2242">
        <v>16000</v>
      </c>
      <c r="E28" s="2243">
        <f t="shared" ref="E28:E59" si="0">D28*(100-2.38)/100</f>
        <v>15619.2</v>
      </c>
      <c r="F28" s="2244">
        <v>33</v>
      </c>
      <c r="G28" s="2245">
        <v>8</v>
      </c>
      <c r="H28" s="2245">
        <v>8.15</v>
      </c>
      <c r="I28" s="2242">
        <v>16000</v>
      </c>
      <c r="J28" s="2243">
        <f t="shared" ref="J28:J59" si="1">I28*(100-2.38)/100</f>
        <v>15619.2</v>
      </c>
      <c r="K28" s="2244">
        <v>65</v>
      </c>
      <c r="L28" s="2245">
        <v>16</v>
      </c>
      <c r="M28" s="2245">
        <v>16.149999999999999</v>
      </c>
      <c r="N28" s="2242">
        <v>16000</v>
      </c>
      <c r="O28" s="2243">
        <f t="shared" ref="O28:O59" si="2">N28*(100-2.38)/100</f>
        <v>15619.2</v>
      </c>
      <c r="P28" s="2246"/>
    </row>
    <row r="29" spans="1:47" ht="12.75" customHeight="1" x14ac:dyDescent="0.2">
      <c r="A29" s="2247">
        <v>2</v>
      </c>
      <c r="B29" s="2247">
        <v>0.15</v>
      </c>
      <c r="C29" s="2248">
        <v>0.3</v>
      </c>
      <c r="D29" s="2249">
        <v>16000</v>
      </c>
      <c r="E29" s="2250">
        <f t="shared" si="0"/>
        <v>15619.2</v>
      </c>
      <c r="F29" s="2251">
        <v>34</v>
      </c>
      <c r="G29" s="2252">
        <v>8.15</v>
      </c>
      <c r="H29" s="2252">
        <v>8.3000000000000007</v>
      </c>
      <c r="I29" s="2249">
        <v>16000</v>
      </c>
      <c r="J29" s="2250">
        <f t="shared" si="1"/>
        <v>15619.2</v>
      </c>
      <c r="K29" s="2251">
        <v>66</v>
      </c>
      <c r="L29" s="2252">
        <v>16.149999999999999</v>
      </c>
      <c r="M29" s="2252">
        <v>16.3</v>
      </c>
      <c r="N29" s="2249">
        <v>16000</v>
      </c>
      <c r="O29" s="2250">
        <f t="shared" si="2"/>
        <v>15619.2</v>
      </c>
      <c r="P29" s="2253"/>
    </row>
    <row r="30" spans="1:47" ht="12.75" customHeight="1" x14ac:dyDescent="0.2">
      <c r="A30" s="2254">
        <v>3</v>
      </c>
      <c r="B30" s="2255">
        <v>0.3</v>
      </c>
      <c r="C30" s="2256">
        <v>0.45</v>
      </c>
      <c r="D30" s="2257">
        <v>16000</v>
      </c>
      <c r="E30" s="2258">
        <f t="shared" si="0"/>
        <v>15619.2</v>
      </c>
      <c r="F30" s="2259">
        <v>35</v>
      </c>
      <c r="G30" s="2260">
        <v>8.3000000000000007</v>
      </c>
      <c r="H30" s="2260">
        <v>8.4499999999999993</v>
      </c>
      <c r="I30" s="2257">
        <v>16000</v>
      </c>
      <c r="J30" s="2258">
        <f t="shared" si="1"/>
        <v>15619.2</v>
      </c>
      <c r="K30" s="2259">
        <v>67</v>
      </c>
      <c r="L30" s="2260">
        <v>16.3</v>
      </c>
      <c r="M30" s="2260">
        <v>16.45</v>
      </c>
      <c r="N30" s="2257">
        <v>16000</v>
      </c>
      <c r="O30" s="2258">
        <f t="shared" si="2"/>
        <v>15619.2</v>
      </c>
      <c r="P30" s="2261"/>
      <c r="V30" s="2262"/>
    </row>
    <row r="31" spans="1:47" ht="12.75" customHeight="1" x14ac:dyDescent="0.2">
      <c r="A31" s="2263">
        <v>4</v>
      </c>
      <c r="B31" s="2263">
        <v>0.45</v>
      </c>
      <c r="C31" s="2264">
        <v>1</v>
      </c>
      <c r="D31" s="2265">
        <v>16000</v>
      </c>
      <c r="E31" s="2266">
        <f t="shared" si="0"/>
        <v>15619.2</v>
      </c>
      <c r="F31" s="2267">
        <v>36</v>
      </c>
      <c r="G31" s="2264">
        <v>8.4499999999999993</v>
      </c>
      <c r="H31" s="2264">
        <v>9</v>
      </c>
      <c r="I31" s="2265">
        <v>16000</v>
      </c>
      <c r="J31" s="2266">
        <f t="shared" si="1"/>
        <v>15619.2</v>
      </c>
      <c r="K31" s="2267">
        <v>68</v>
      </c>
      <c r="L31" s="2264">
        <v>16.45</v>
      </c>
      <c r="M31" s="2264">
        <v>17</v>
      </c>
      <c r="N31" s="2265">
        <v>16000</v>
      </c>
      <c r="O31" s="2266">
        <f t="shared" si="2"/>
        <v>15619.2</v>
      </c>
      <c r="P31" s="2268"/>
    </row>
    <row r="32" spans="1:47" ht="12.75" customHeight="1" x14ac:dyDescent="0.2">
      <c r="A32" s="2269">
        <v>5</v>
      </c>
      <c r="B32" s="2270">
        <v>1</v>
      </c>
      <c r="C32" s="2271">
        <v>1.1499999999999999</v>
      </c>
      <c r="D32" s="2272">
        <v>16000</v>
      </c>
      <c r="E32" s="2273">
        <f t="shared" si="0"/>
        <v>15619.2</v>
      </c>
      <c r="F32" s="2274">
        <v>37</v>
      </c>
      <c r="G32" s="2270">
        <v>9</v>
      </c>
      <c r="H32" s="2270">
        <v>9.15</v>
      </c>
      <c r="I32" s="2272">
        <v>16000</v>
      </c>
      <c r="J32" s="2273">
        <f t="shared" si="1"/>
        <v>15619.2</v>
      </c>
      <c r="K32" s="2274">
        <v>69</v>
      </c>
      <c r="L32" s="2270">
        <v>17</v>
      </c>
      <c r="M32" s="2270">
        <v>17.149999999999999</v>
      </c>
      <c r="N32" s="2272">
        <v>16000</v>
      </c>
      <c r="O32" s="2273">
        <f t="shared" si="2"/>
        <v>15619.2</v>
      </c>
      <c r="P32" s="2275"/>
      <c r="AQ32" s="2272"/>
    </row>
    <row r="33" spans="1:16" ht="12.75" customHeight="1" x14ac:dyDescent="0.2">
      <c r="A33" s="2276">
        <v>6</v>
      </c>
      <c r="B33" s="2277">
        <v>1.1499999999999999</v>
      </c>
      <c r="C33" s="2278">
        <v>1.3</v>
      </c>
      <c r="D33" s="2279">
        <v>16000</v>
      </c>
      <c r="E33" s="2280">
        <f t="shared" si="0"/>
        <v>15619.2</v>
      </c>
      <c r="F33" s="2281">
        <v>38</v>
      </c>
      <c r="G33" s="2278">
        <v>9.15</v>
      </c>
      <c r="H33" s="2278">
        <v>9.3000000000000007</v>
      </c>
      <c r="I33" s="2279">
        <v>16000</v>
      </c>
      <c r="J33" s="2280">
        <f t="shared" si="1"/>
        <v>15619.2</v>
      </c>
      <c r="K33" s="2281">
        <v>70</v>
      </c>
      <c r="L33" s="2278">
        <v>17.149999999999999</v>
      </c>
      <c r="M33" s="2278">
        <v>17.3</v>
      </c>
      <c r="N33" s="2279">
        <v>16000</v>
      </c>
      <c r="O33" s="2280">
        <f t="shared" si="2"/>
        <v>15619.2</v>
      </c>
      <c r="P33" s="2282"/>
    </row>
    <row r="34" spans="1:16" x14ac:dyDescent="0.2">
      <c r="A34" s="2283">
        <v>7</v>
      </c>
      <c r="B34" s="2284">
        <v>1.3</v>
      </c>
      <c r="C34" s="2285">
        <v>1.45</v>
      </c>
      <c r="D34" s="2286">
        <v>16000</v>
      </c>
      <c r="E34" s="2287">
        <f t="shared" si="0"/>
        <v>15619.2</v>
      </c>
      <c r="F34" s="2288">
        <v>39</v>
      </c>
      <c r="G34" s="2289">
        <v>9.3000000000000007</v>
      </c>
      <c r="H34" s="2289">
        <v>9.4499999999999993</v>
      </c>
      <c r="I34" s="2286">
        <v>16000</v>
      </c>
      <c r="J34" s="2287">
        <f t="shared" si="1"/>
        <v>15619.2</v>
      </c>
      <c r="K34" s="2288">
        <v>71</v>
      </c>
      <c r="L34" s="2289">
        <v>17.3</v>
      </c>
      <c r="M34" s="2289">
        <v>17.45</v>
      </c>
      <c r="N34" s="2286">
        <v>16000</v>
      </c>
      <c r="O34" s="2287">
        <f t="shared" si="2"/>
        <v>15619.2</v>
      </c>
      <c r="P34" s="2290"/>
    </row>
    <row r="35" spans="1:16" x14ac:dyDescent="0.2">
      <c r="A35" s="2291">
        <v>8</v>
      </c>
      <c r="B35" s="2291">
        <v>1.45</v>
      </c>
      <c r="C35" s="2292">
        <v>2</v>
      </c>
      <c r="D35" s="2293">
        <v>16000</v>
      </c>
      <c r="E35" s="2294">
        <f t="shared" si="0"/>
        <v>15619.2</v>
      </c>
      <c r="F35" s="2295">
        <v>40</v>
      </c>
      <c r="G35" s="2292">
        <v>9.4499999999999993</v>
      </c>
      <c r="H35" s="2292">
        <v>10</v>
      </c>
      <c r="I35" s="2293">
        <v>16000</v>
      </c>
      <c r="J35" s="2294">
        <f t="shared" si="1"/>
        <v>15619.2</v>
      </c>
      <c r="K35" s="2295">
        <v>72</v>
      </c>
      <c r="L35" s="2296">
        <v>17.45</v>
      </c>
      <c r="M35" s="2292">
        <v>18</v>
      </c>
      <c r="N35" s="2293">
        <v>16000</v>
      </c>
      <c r="O35" s="2294">
        <f t="shared" si="2"/>
        <v>15619.2</v>
      </c>
      <c r="P35" s="2297"/>
    </row>
    <row r="36" spans="1:16" x14ac:dyDescent="0.2">
      <c r="A36" s="2298">
        <v>9</v>
      </c>
      <c r="B36" s="2299">
        <v>2</v>
      </c>
      <c r="C36" s="2300">
        <v>2.15</v>
      </c>
      <c r="D36" s="2301">
        <v>16000</v>
      </c>
      <c r="E36" s="2302">
        <f t="shared" si="0"/>
        <v>15619.2</v>
      </c>
      <c r="F36" s="2303">
        <v>41</v>
      </c>
      <c r="G36" s="2304">
        <v>10</v>
      </c>
      <c r="H36" s="2305">
        <v>10.15</v>
      </c>
      <c r="I36" s="2301">
        <v>16000</v>
      </c>
      <c r="J36" s="2302">
        <f t="shared" si="1"/>
        <v>15619.2</v>
      </c>
      <c r="K36" s="2303">
        <v>73</v>
      </c>
      <c r="L36" s="2305">
        <v>18</v>
      </c>
      <c r="M36" s="2304">
        <v>18.149999999999999</v>
      </c>
      <c r="N36" s="2301">
        <v>16000</v>
      </c>
      <c r="O36" s="2302">
        <f t="shared" si="2"/>
        <v>15619.2</v>
      </c>
      <c r="P36" s="2306"/>
    </row>
    <row r="37" spans="1:16" x14ac:dyDescent="0.2">
      <c r="A37" s="2307">
        <v>10</v>
      </c>
      <c r="B37" s="2307">
        <v>2.15</v>
      </c>
      <c r="C37" s="2308">
        <v>2.2999999999999998</v>
      </c>
      <c r="D37" s="2309">
        <v>16000</v>
      </c>
      <c r="E37" s="2310">
        <f t="shared" si="0"/>
        <v>15619.2</v>
      </c>
      <c r="F37" s="2311">
        <v>42</v>
      </c>
      <c r="G37" s="2308">
        <v>10.15</v>
      </c>
      <c r="H37" s="2312">
        <v>10.3</v>
      </c>
      <c r="I37" s="2309">
        <v>16000</v>
      </c>
      <c r="J37" s="2310">
        <f t="shared" si="1"/>
        <v>15619.2</v>
      </c>
      <c r="K37" s="2311">
        <v>74</v>
      </c>
      <c r="L37" s="2312">
        <v>18.149999999999999</v>
      </c>
      <c r="M37" s="2308">
        <v>18.3</v>
      </c>
      <c r="N37" s="2309">
        <v>16000</v>
      </c>
      <c r="O37" s="2310">
        <f t="shared" si="2"/>
        <v>15619.2</v>
      </c>
      <c r="P37" s="2313"/>
    </row>
    <row r="38" spans="1:16" x14ac:dyDescent="0.2">
      <c r="A38" s="2314">
        <v>11</v>
      </c>
      <c r="B38" s="2315">
        <v>2.2999999999999998</v>
      </c>
      <c r="C38" s="2316">
        <v>2.4500000000000002</v>
      </c>
      <c r="D38" s="2317">
        <v>16000</v>
      </c>
      <c r="E38" s="2318">
        <f t="shared" si="0"/>
        <v>15619.2</v>
      </c>
      <c r="F38" s="2319">
        <v>43</v>
      </c>
      <c r="G38" s="2320">
        <v>10.3</v>
      </c>
      <c r="H38" s="2321">
        <v>10.45</v>
      </c>
      <c r="I38" s="2317">
        <v>16000</v>
      </c>
      <c r="J38" s="2318">
        <f t="shared" si="1"/>
        <v>15619.2</v>
      </c>
      <c r="K38" s="2319">
        <v>75</v>
      </c>
      <c r="L38" s="2321">
        <v>18.3</v>
      </c>
      <c r="M38" s="2320">
        <v>18.45</v>
      </c>
      <c r="N38" s="2317">
        <v>16000</v>
      </c>
      <c r="O38" s="2318">
        <f t="shared" si="2"/>
        <v>15619.2</v>
      </c>
      <c r="P38" s="2322"/>
    </row>
    <row r="39" spans="1:16" x14ac:dyDescent="0.2">
      <c r="A39" s="2323">
        <v>12</v>
      </c>
      <c r="B39" s="2323">
        <v>2.4500000000000002</v>
      </c>
      <c r="C39" s="2324">
        <v>3</v>
      </c>
      <c r="D39" s="2325">
        <v>16000</v>
      </c>
      <c r="E39" s="2326">
        <f t="shared" si="0"/>
        <v>15619.2</v>
      </c>
      <c r="F39" s="2327">
        <v>44</v>
      </c>
      <c r="G39" s="2324">
        <v>10.45</v>
      </c>
      <c r="H39" s="2328">
        <v>11</v>
      </c>
      <c r="I39" s="2325">
        <v>16000</v>
      </c>
      <c r="J39" s="2326">
        <f t="shared" si="1"/>
        <v>15619.2</v>
      </c>
      <c r="K39" s="2327">
        <v>76</v>
      </c>
      <c r="L39" s="2328">
        <v>18.45</v>
      </c>
      <c r="M39" s="2324">
        <v>19</v>
      </c>
      <c r="N39" s="2325">
        <v>16000</v>
      </c>
      <c r="O39" s="2326">
        <f t="shared" si="2"/>
        <v>15619.2</v>
      </c>
      <c r="P39" s="2329"/>
    </row>
    <row r="40" spans="1:16" x14ac:dyDescent="0.2">
      <c r="A40" s="2330">
        <v>13</v>
      </c>
      <c r="B40" s="2331">
        <v>3</v>
      </c>
      <c r="C40" s="2332">
        <v>3.15</v>
      </c>
      <c r="D40" s="2333">
        <v>16000</v>
      </c>
      <c r="E40" s="2334">
        <f t="shared" si="0"/>
        <v>15619.2</v>
      </c>
      <c r="F40" s="2335">
        <v>45</v>
      </c>
      <c r="G40" s="2336">
        <v>11</v>
      </c>
      <c r="H40" s="2337">
        <v>11.15</v>
      </c>
      <c r="I40" s="2333">
        <v>16000</v>
      </c>
      <c r="J40" s="2334">
        <f t="shared" si="1"/>
        <v>15619.2</v>
      </c>
      <c r="K40" s="2335">
        <v>77</v>
      </c>
      <c r="L40" s="2337">
        <v>19</v>
      </c>
      <c r="M40" s="2336">
        <v>19.149999999999999</v>
      </c>
      <c r="N40" s="2333">
        <v>16000</v>
      </c>
      <c r="O40" s="2334">
        <f t="shared" si="2"/>
        <v>15619.2</v>
      </c>
      <c r="P40" s="2338"/>
    </row>
    <row r="41" spans="1:16" x14ac:dyDescent="0.2">
      <c r="A41" s="2339">
        <v>14</v>
      </c>
      <c r="B41" s="2339">
        <v>3.15</v>
      </c>
      <c r="C41" s="2340">
        <v>3.3</v>
      </c>
      <c r="D41" s="2341">
        <v>16000</v>
      </c>
      <c r="E41" s="2342">
        <f t="shared" si="0"/>
        <v>15619.2</v>
      </c>
      <c r="F41" s="2343">
        <v>46</v>
      </c>
      <c r="G41" s="2344">
        <v>11.15</v>
      </c>
      <c r="H41" s="2340">
        <v>11.3</v>
      </c>
      <c r="I41" s="2341">
        <v>16000</v>
      </c>
      <c r="J41" s="2342">
        <f t="shared" si="1"/>
        <v>15619.2</v>
      </c>
      <c r="K41" s="2343">
        <v>78</v>
      </c>
      <c r="L41" s="2340">
        <v>19.149999999999999</v>
      </c>
      <c r="M41" s="2344">
        <v>19.3</v>
      </c>
      <c r="N41" s="2341">
        <v>16000</v>
      </c>
      <c r="O41" s="2342">
        <f t="shared" si="2"/>
        <v>15619.2</v>
      </c>
      <c r="P41" s="2345"/>
    </row>
    <row r="42" spans="1:16" x14ac:dyDescent="0.2">
      <c r="A42" s="2346">
        <v>15</v>
      </c>
      <c r="B42" s="2347">
        <v>3.3</v>
      </c>
      <c r="C42" s="2348">
        <v>3.45</v>
      </c>
      <c r="D42" s="2349">
        <v>16000</v>
      </c>
      <c r="E42" s="2350">
        <f t="shared" si="0"/>
        <v>15619.2</v>
      </c>
      <c r="F42" s="2351">
        <v>47</v>
      </c>
      <c r="G42" s="2352">
        <v>11.3</v>
      </c>
      <c r="H42" s="2353">
        <v>11.45</v>
      </c>
      <c r="I42" s="2349">
        <v>16000</v>
      </c>
      <c r="J42" s="2350">
        <f t="shared" si="1"/>
        <v>15619.2</v>
      </c>
      <c r="K42" s="2351">
        <v>79</v>
      </c>
      <c r="L42" s="2353">
        <v>19.3</v>
      </c>
      <c r="M42" s="2352">
        <v>19.45</v>
      </c>
      <c r="N42" s="2349">
        <v>16000</v>
      </c>
      <c r="O42" s="2350">
        <f t="shared" si="2"/>
        <v>15619.2</v>
      </c>
      <c r="P42" s="2354"/>
    </row>
    <row r="43" spans="1:16" x14ac:dyDescent="0.2">
      <c r="A43" s="2355">
        <v>16</v>
      </c>
      <c r="B43" s="2355">
        <v>3.45</v>
      </c>
      <c r="C43" s="2356">
        <v>4</v>
      </c>
      <c r="D43" s="2357">
        <v>16000</v>
      </c>
      <c r="E43" s="2358">
        <f t="shared" si="0"/>
        <v>15619.2</v>
      </c>
      <c r="F43" s="2359">
        <v>48</v>
      </c>
      <c r="G43" s="2360">
        <v>11.45</v>
      </c>
      <c r="H43" s="2356">
        <v>12</v>
      </c>
      <c r="I43" s="2357">
        <v>16000</v>
      </c>
      <c r="J43" s="2358">
        <f t="shared" si="1"/>
        <v>15619.2</v>
      </c>
      <c r="K43" s="2359">
        <v>80</v>
      </c>
      <c r="L43" s="2356">
        <v>19.45</v>
      </c>
      <c r="M43" s="2356">
        <v>20</v>
      </c>
      <c r="N43" s="2357">
        <v>16000</v>
      </c>
      <c r="O43" s="2358">
        <f t="shared" si="2"/>
        <v>15619.2</v>
      </c>
      <c r="P43" s="2361"/>
    </row>
    <row r="44" spans="1:16" x14ac:dyDescent="0.2">
      <c r="A44" s="2362">
        <v>17</v>
      </c>
      <c r="B44" s="2363">
        <v>4</v>
      </c>
      <c r="C44" s="2364">
        <v>4.1500000000000004</v>
      </c>
      <c r="D44" s="2365">
        <v>16000</v>
      </c>
      <c r="E44" s="2366">
        <f t="shared" si="0"/>
        <v>15619.2</v>
      </c>
      <c r="F44" s="2367">
        <v>49</v>
      </c>
      <c r="G44" s="2368">
        <v>12</v>
      </c>
      <c r="H44" s="2369">
        <v>12.15</v>
      </c>
      <c r="I44" s="2365">
        <v>16000</v>
      </c>
      <c r="J44" s="2366">
        <f t="shared" si="1"/>
        <v>15619.2</v>
      </c>
      <c r="K44" s="2367">
        <v>81</v>
      </c>
      <c r="L44" s="2369">
        <v>20</v>
      </c>
      <c r="M44" s="2368">
        <v>20.149999999999999</v>
      </c>
      <c r="N44" s="2365">
        <v>16000</v>
      </c>
      <c r="O44" s="2366">
        <f t="shared" si="2"/>
        <v>15619.2</v>
      </c>
      <c r="P44" s="2370"/>
    </row>
    <row r="45" spans="1:16" x14ac:dyDescent="0.2">
      <c r="A45" s="2371">
        <v>18</v>
      </c>
      <c r="B45" s="2371">
        <v>4.1500000000000004</v>
      </c>
      <c r="C45" s="2372">
        <v>4.3</v>
      </c>
      <c r="D45" s="2373">
        <v>16000</v>
      </c>
      <c r="E45" s="2374">
        <f t="shared" si="0"/>
        <v>15619.2</v>
      </c>
      <c r="F45" s="2375">
        <v>50</v>
      </c>
      <c r="G45" s="2376">
        <v>12.15</v>
      </c>
      <c r="H45" s="2372">
        <v>12.3</v>
      </c>
      <c r="I45" s="2373">
        <v>16000</v>
      </c>
      <c r="J45" s="2374">
        <f t="shared" si="1"/>
        <v>15619.2</v>
      </c>
      <c r="K45" s="2375">
        <v>82</v>
      </c>
      <c r="L45" s="2372">
        <v>20.149999999999999</v>
      </c>
      <c r="M45" s="2376">
        <v>20.3</v>
      </c>
      <c r="N45" s="2373">
        <v>16000</v>
      </c>
      <c r="O45" s="2374">
        <f t="shared" si="2"/>
        <v>15619.2</v>
      </c>
      <c r="P45" s="2377"/>
    </row>
    <row r="46" spans="1:16" x14ac:dyDescent="0.2">
      <c r="A46" s="2378">
        <v>19</v>
      </c>
      <c r="B46" s="2379">
        <v>4.3</v>
      </c>
      <c r="C46" s="2380">
        <v>4.45</v>
      </c>
      <c r="D46" s="2381">
        <v>16000</v>
      </c>
      <c r="E46" s="2382">
        <f t="shared" si="0"/>
        <v>15619.2</v>
      </c>
      <c r="F46" s="2383">
        <v>51</v>
      </c>
      <c r="G46" s="2384">
        <v>12.3</v>
      </c>
      <c r="H46" s="2385">
        <v>12.45</v>
      </c>
      <c r="I46" s="2381">
        <v>16000</v>
      </c>
      <c r="J46" s="2382">
        <f t="shared" si="1"/>
        <v>15619.2</v>
      </c>
      <c r="K46" s="2383">
        <v>83</v>
      </c>
      <c r="L46" s="2385">
        <v>20.3</v>
      </c>
      <c r="M46" s="2384">
        <v>20.45</v>
      </c>
      <c r="N46" s="2381">
        <v>16000</v>
      </c>
      <c r="O46" s="2382">
        <f t="shared" si="2"/>
        <v>15619.2</v>
      </c>
      <c r="P46" s="2386"/>
    </row>
    <row r="47" spans="1:16" x14ac:dyDescent="0.2">
      <c r="A47" s="2387">
        <v>20</v>
      </c>
      <c r="B47" s="2387">
        <v>4.45</v>
      </c>
      <c r="C47" s="2388">
        <v>5</v>
      </c>
      <c r="D47" s="2389">
        <v>16000</v>
      </c>
      <c r="E47" s="2390">
        <f t="shared" si="0"/>
        <v>15619.2</v>
      </c>
      <c r="F47" s="2391">
        <v>52</v>
      </c>
      <c r="G47" s="2392">
        <v>12.45</v>
      </c>
      <c r="H47" s="2388">
        <v>13</v>
      </c>
      <c r="I47" s="2389">
        <v>16000</v>
      </c>
      <c r="J47" s="2390">
        <f t="shared" si="1"/>
        <v>15619.2</v>
      </c>
      <c r="K47" s="2391">
        <v>84</v>
      </c>
      <c r="L47" s="2388">
        <v>20.45</v>
      </c>
      <c r="M47" s="2392">
        <v>21</v>
      </c>
      <c r="N47" s="2389">
        <v>16000</v>
      </c>
      <c r="O47" s="2390">
        <f t="shared" si="2"/>
        <v>15619.2</v>
      </c>
      <c r="P47" s="2393"/>
    </row>
    <row r="48" spans="1:16" x14ac:dyDescent="0.2">
      <c r="A48" s="2394">
        <v>21</v>
      </c>
      <c r="B48" s="2395">
        <v>5</v>
      </c>
      <c r="C48" s="2396">
        <v>5.15</v>
      </c>
      <c r="D48" s="2397">
        <v>16000</v>
      </c>
      <c r="E48" s="2398">
        <f t="shared" si="0"/>
        <v>15619.2</v>
      </c>
      <c r="F48" s="2399">
        <v>53</v>
      </c>
      <c r="G48" s="2395">
        <v>13</v>
      </c>
      <c r="H48" s="2400">
        <v>13.15</v>
      </c>
      <c r="I48" s="2397">
        <v>16000</v>
      </c>
      <c r="J48" s="2398">
        <f t="shared" si="1"/>
        <v>15619.2</v>
      </c>
      <c r="K48" s="2399">
        <v>85</v>
      </c>
      <c r="L48" s="2400">
        <v>21</v>
      </c>
      <c r="M48" s="2395">
        <v>21.15</v>
      </c>
      <c r="N48" s="2397">
        <v>16000</v>
      </c>
      <c r="O48" s="2398">
        <f t="shared" si="2"/>
        <v>15619.2</v>
      </c>
      <c r="P48" s="2401"/>
    </row>
    <row r="49" spans="1:16" x14ac:dyDescent="0.2">
      <c r="A49" s="2402">
        <v>22</v>
      </c>
      <c r="B49" s="2403">
        <v>5.15</v>
      </c>
      <c r="C49" s="2404">
        <v>5.3</v>
      </c>
      <c r="D49" s="2405">
        <v>16000</v>
      </c>
      <c r="E49" s="2406">
        <f t="shared" si="0"/>
        <v>15619.2</v>
      </c>
      <c r="F49" s="2407">
        <v>54</v>
      </c>
      <c r="G49" s="2408">
        <v>13.15</v>
      </c>
      <c r="H49" s="2404">
        <v>13.3</v>
      </c>
      <c r="I49" s="2405">
        <v>16000</v>
      </c>
      <c r="J49" s="2406">
        <f t="shared" si="1"/>
        <v>15619.2</v>
      </c>
      <c r="K49" s="2407">
        <v>86</v>
      </c>
      <c r="L49" s="2404">
        <v>21.15</v>
      </c>
      <c r="M49" s="2408">
        <v>21.3</v>
      </c>
      <c r="N49" s="2405">
        <v>16000</v>
      </c>
      <c r="O49" s="2406">
        <f t="shared" si="2"/>
        <v>15619.2</v>
      </c>
      <c r="P49" s="2409"/>
    </row>
    <row r="50" spans="1:16" x14ac:dyDescent="0.2">
      <c r="A50" s="2410">
        <v>23</v>
      </c>
      <c r="B50" s="2411">
        <v>5.3</v>
      </c>
      <c r="C50" s="2412">
        <v>5.45</v>
      </c>
      <c r="D50" s="2413">
        <v>16000</v>
      </c>
      <c r="E50" s="2414">
        <f t="shared" si="0"/>
        <v>15619.2</v>
      </c>
      <c r="F50" s="2415">
        <v>55</v>
      </c>
      <c r="G50" s="2411">
        <v>13.3</v>
      </c>
      <c r="H50" s="2416">
        <v>13.45</v>
      </c>
      <c r="I50" s="2413">
        <v>16000</v>
      </c>
      <c r="J50" s="2414">
        <f t="shared" si="1"/>
        <v>15619.2</v>
      </c>
      <c r="K50" s="2415">
        <v>87</v>
      </c>
      <c r="L50" s="2416">
        <v>21.3</v>
      </c>
      <c r="M50" s="2411">
        <v>21.45</v>
      </c>
      <c r="N50" s="2413">
        <v>16000</v>
      </c>
      <c r="O50" s="2414">
        <f t="shared" si="2"/>
        <v>15619.2</v>
      </c>
      <c r="P50" s="2417"/>
    </row>
    <row r="51" spans="1:16" x14ac:dyDescent="0.2">
      <c r="A51" s="2418">
        <v>24</v>
      </c>
      <c r="B51" s="2419">
        <v>5.45</v>
      </c>
      <c r="C51" s="2420">
        <v>6</v>
      </c>
      <c r="D51" s="2421">
        <v>16000</v>
      </c>
      <c r="E51" s="2422">
        <f t="shared" si="0"/>
        <v>15619.2</v>
      </c>
      <c r="F51" s="2423">
        <v>56</v>
      </c>
      <c r="G51" s="2424">
        <v>13.45</v>
      </c>
      <c r="H51" s="2420">
        <v>14</v>
      </c>
      <c r="I51" s="2421">
        <v>16000</v>
      </c>
      <c r="J51" s="2422">
        <f t="shared" si="1"/>
        <v>15619.2</v>
      </c>
      <c r="K51" s="2423">
        <v>88</v>
      </c>
      <c r="L51" s="2420">
        <v>21.45</v>
      </c>
      <c r="M51" s="2424">
        <v>22</v>
      </c>
      <c r="N51" s="2421">
        <v>16000</v>
      </c>
      <c r="O51" s="2422">
        <f t="shared" si="2"/>
        <v>15619.2</v>
      </c>
      <c r="P51" s="2425"/>
    </row>
    <row r="52" spans="1:16" x14ac:dyDescent="0.2">
      <c r="A52" s="2426">
        <v>25</v>
      </c>
      <c r="B52" s="2427">
        <v>6</v>
      </c>
      <c r="C52" s="2428">
        <v>6.15</v>
      </c>
      <c r="D52" s="2429">
        <v>16000</v>
      </c>
      <c r="E52" s="2430">
        <f t="shared" si="0"/>
        <v>15619.2</v>
      </c>
      <c r="F52" s="2431">
        <v>57</v>
      </c>
      <c r="G52" s="2427">
        <v>14</v>
      </c>
      <c r="H52" s="2432">
        <v>14.15</v>
      </c>
      <c r="I52" s="2429">
        <v>16000</v>
      </c>
      <c r="J52" s="2430">
        <f t="shared" si="1"/>
        <v>15619.2</v>
      </c>
      <c r="K52" s="2431">
        <v>89</v>
      </c>
      <c r="L52" s="2432">
        <v>22</v>
      </c>
      <c r="M52" s="2427">
        <v>22.15</v>
      </c>
      <c r="N52" s="2429">
        <v>16000</v>
      </c>
      <c r="O52" s="2430">
        <f t="shared" si="2"/>
        <v>15619.2</v>
      </c>
      <c r="P52" s="2433"/>
    </row>
    <row r="53" spans="1:16" x14ac:dyDescent="0.2">
      <c r="A53" s="2434">
        <v>26</v>
      </c>
      <c r="B53" s="2435">
        <v>6.15</v>
      </c>
      <c r="C53" s="2436">
        <v>6.3</v>
      </c>
      <c r="D53" s="2437">
        <v>16000</v>
      </c>
      <c r="E53" s="2438">
        <f t="shared" si="0"/>
        <v>15619.2</v>
      </c>
      <c r="F53" s="2439">
        <v>58</v>
      </c>
      <c r="G53" s="2440">
        <v>14.15</v>
      </c>
      <c r="H53" s="2436">
        <v>14.3</v>
      </c>
      <c r="I53" s="2437">
        <v>16000</v>
      </c>
      <c r="J53" s="2438">
        <f t="shared" si="1"/>
        <v>15619.2</v>
      </c>
      <c r="K53" s="2439">
        <v>90</v>
      </c>
      <c r="L53" s="2436">
        <v>22.15</v>
      </c>
      <c r="M53" s="2440">
        <v>22.3</v>
      </c>
      <c r="N53" s="2437">
        <v>16000</v>
      </c>
      <c r="O53" s="2438">
        <f t="shared" si="2"/>
        <v>15619.2</v>
      </c>
      <c r="P53" s="2441"/>
    </row>
    <row r="54" spans="1:16" x14ac:dyDescent="0.2">
      <c r="A54" s="2442">
        <v>27</v>
      </c>
      <c r="B54" s="2443">
        <v>6.3</v>
      </c>
      <c r="C54" s="2444">
        <v>6.45</v>
      </c>
      <c r="D54" s="2445">
        <v>16000</v>
      </c>
      <c r="E54" s="2446">
        <f t="shared" si="0"/>
        <v>15619.2</v>
      </c>
      <c r="F54" s="2447">
        <v>59</v>
      </c>
      <c r="G54" s="2443">
        <v>14.3</v>
      </c>
      <c r="H54" s="2448">
        <v>14.45</v>
      </c>
      <c r="I54" s="2445">
        <v>16000</v>
      </c>
      <c r="J54" s="2446">
        <f t="shared" si="1"/>
        <v>15619.2</v>
      </c>
      <c r="K54" s="2447">
        <v>91</v>
      </c>
      <c r="L54" s="2448">
        <v>22.3</v>
      </c>
      <c r="M54" s="2443">
        <v>22.45</v>
      </c>
      <c r="N54" s="2445">
        <v>16000</v>
      </c>
      <c r="O54" s="2446">
        <f t="shared" si="2"/>
        <v>15619.2</v>
      </c>
      <c r="P54" s="2449"/>
    </row>
    <row r="55" spans="1:16" x14ac:dyDescent="0.2">
      <c r="A55" s="2450">
        <v>28</v>
      </c>
      <c r="B55" s="2451">
        <v>6.45</v>
      </c>
      <c r="C55" s="2452">
        <v>7</v>
      </c>
      <c r="D55" s="2453">
        <v>16000</v>
      </c>
      <c r="E55" s="2454">
        <f t="shared" si="0"/>
        <v>15619.2</v>
      </c>
      <c r="F55" s="2455">
        <v>60</v>
      </c>
      <c r="G55" s="2456">
        <v>14.45</v>
      </c>
      <c r="H55" s="2456">
        <v>15</v>
      </c>
      <c r="I55" s="2453">
        <v>16000</v>
      </c>
      <c r="J55" s="2454">
        <f t="shared" si="1"/>
        <v>15619.2</v>
      </c>
      <c r="K55" s="2455">
        <v>92</v>
      </c>
      <c r="L55" s="2452">
        <v>22.45</v>
      </c>
      <c r="M55" s="2456">
        <v>23</v>
      </c>
      <c r="N55" s="2453">
        <v>16000</v>
      </c>
      <c r="O55" s="2454">
        <f t="shared" si="2"/>
        <v>15619.2</v>
      </c>
      <c r="P55" s="2457"/>
    </row>
    <row r="56" spans="1:16" x14ac:dyDescent="0.2">
      <c r="A56" s="2458">
        <v>29</v>
      </c>
      <c r="B56" s="2459">
        <v>7</v>
      </c>
      <c r="C56" s="2460">
        <v>7.15</v>
      </c>
      <c r="D56" s="2461">
        <v>16000</v>
      </c>
      <c r="E56" s="2462">
        <f t="shared" si="0"/>
        <v>15619.2</v>
      </c>
      <c r="F56" s="2463">
        <v>61</v>
      </c>
      <c r="G56" s="2459">
        <v>15</v>
      </c>
      <c r="H56" s="2459">
        <v>15.15</v>
      </c>
      <c r="I56" s="2461">
        <v>16000</v>
      </c>
      <c r="J56" s="2462">
        <f t="shared" si="1"/>
        <v>15619.2</v>
      </c>
      <c r="K56" s="2463">
        <v>93</v>
      </c>
      <c r="L56" s="2464">
        <v>23</v>
      </c>
      <c r="M56" s="2459">
        <v>23.15</v>
      </c>
      <c r="N56" s="2461">
        <v>16000</v>
      </c>
      <c r="O56" s="2462">
        <f t="shared" si="2"/>
        <v>15619.2</v>
      </c>
      <c r="P56" s="2465"/>
    </row>
    <row r="57" spans="1:16" x14ac:dyDescent="0.2">
      <c r="A57" s="2466">
        <v>30</v>
      </c>
      <c r="B57" s="2467">
        <v>7.15</v>
      </c>
      <c r="C57" s="2468">
        <v>7.3</v>
      </c>
      <c r="D57" s="2469">
        <v>16000</v>
      </c>
      <c r="E57" s="2470">
        <f t="shared" si="0"/>
        <v>15619.2</v>
      </c>
      <c r="F57" s="2471">
        <v>62</v>
      </c>
      <c r="G57" s="2472">
        <v>15.15</v>
      </c>
      <c r="H57" s="2472">
        <v>15.3</v>
      </c>
      <c r="I57" s="2469">
        <v>16000</v>
      </c>
      <c r="J57" s="2470">
        <f t="shared" si="1"/>
        <v>15619.2</v>
      </c>
      <c r="K57" s="2471">
        <v>94</v>
      </c>
      <c r="L57" s="2472">
        <v>23.15</v>
      </c>
      <c r="M57" s="2472">
        <v>23.3</v>
      </c>
      <c r="N57" s="2469">
        <v>16000</v>
      </c>
      <c r="O57" s="2470">
        <f t="shared" si="2"/>
        <v>15619.2</v>
      </c>
      <c r="P57" s="2473"/>
    </row>
    <row r="58" spans="1:16" x14ac:dyDescent="0.2">
      <c r="A58" s="2474">
        <v>31</v>
      </c>
      <c r="B58" s="2475">
        <v>7.3</v>
      </c>
      <c r="C58" s="2476">
        <v>7.45</v>
      </c>
      <c r="D58" s="2477">
        <v>16000</v>
      </c>
      <c r="E58" s="2478">
        <f t="shared" si="0"/>
        <v>15619.2</v>
      </c>
      <c r="F58" s="2479">
        <v>63</v>
      </c>
      <c r="G58" s="2475">
        <v>15.3</v>
      </c>
      <c r="H58" s="2475">
        <v>15.45</v>
      </c>
      <c r="I58" s="2477">
        <v>16000</v>
      </c>
      <c r="J58" s="2478">
        <f t="shared" si="1"/>
        <v>15619.2</v>
      </c>
      <c r="K58" s="2479">
        <v>95</v>
      </c>
      <c r="L58" s="2475">
        <v>23.3</v>
      </c>
      <c r="M58" s="2475">
        <v>23.45</v>
      </c>
      <c r="N58" s="2477">
        <v>16000</v>
      </c>
      <c r="O58" s="2478">
        <f t="shared" si="2"/>
        <v>15619.2</v>
      </c>
      <c r="P58" s="2480"/>
    </row>
    <row r="59" spans="1:16" x14ac:dyDescent="0.2">
      <c r="A59" s="2481">
        <v>32</v>
      </c>
      <c r="B59" s="2482">
        <v>7.45</v>
      </c>
      <c r="C59" s="2483">
        <v>8</v>
      </c>
      <c r="D59" s="2484">
        <v>16000</v>
      </c>
      <c r="E59" s="2485">
        <f t="shared" si="0"/>
        <v>15619.2</v>
      </c>
      <c r="F59" s="2486">
        <v>64</v>
      </c>
      <c r="G59" s="2487">
        <v>15.45</v>
      </c>
      <c r="H59" s="2487">
        <v>16</v>
      </c>
      <c r="I59" s="2484">
        <v>16000</v>
      </c>
      <c r="J59" s="2485">
        <f t="shared" si="1"/>
        <v>15619.2</v>
      </c>
      <c r="K59" s="2486">
        <v>96</v>
      </c>
      <c r="L59" s="2487">
        <v>23.45</v>
      </c>
      <c r="M59" s="2487">
        <v>24</v>
      </c>
      <c r="N59" s="2484">
        <v>16000</v>
      </c>
      <c r="O59" s="2485">
        <f t="shared" si="2"/>
        <v>15619.2</v>
      </c>
      <c r="P59" s="2488"/>
    </row>
    <row r="60" spans="1:16" x14ac:dyDescent="0.2">
      <c r="A60" s="2489" t="s">
        <v>27</v>
      </c>
      <c r="B60" s="2490"/>
      <c r="C60" s="2490"/>
      <c r="D60" s="2491">
        <f>SUM(D28:D59)</f>
        <v>512000</v>
      </c>
      <c r="E60" s="2492">
        <f>SUM(E28:E59)</f>
        <v>499814.40000000026</v>
      </c>
      <c r="F60" s="2490"/>
      <c r="G60" s="2490"/>
      <c r="H60" s="2490"/>
      <c r="I60" s="2491">
        <f>SUM(I28:I59)</f>
        <v>512000</v>
      </c>
      <c r="J60" s="2493">
        <f>SUM(J28:J59)</f>
        <v>499814.40000000026</v>
      </c>
      <c r="K60" s="2490"/>
      <c r="L60" s="2490"/>
      <c r="M60" s="2490"/>
      <c r="N60" s="2490">
        <f>SUM(N28:N59)</f>
        <v>512000</v>
      </c>
      <c r="O60" s="2493">
        <f>SUM(O28:O59)</f>
        <v>499814.40000000026</v>
      </c>
      <c r="P60" s="2494"/>
    </row>
    <row r="64" spans="1:16" x14ac:dyDescent="0.2">
      <c r="A64" t="s">
        <v>43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2495"/>
      <c r="B66" s="2496"/>
      <c r="C66" s="2496"/>
      <c r="D66" s="2497"/>
      <c r="E66" s="2496"/>
      <c r="F66" s="2496"/>
      <c r="G66" s="2496"/>
      <c r="H66" s="2496"/>
      <c r="I66" s="2497"/>
      <c r="J66" s="2498"/>
      <c r="K66" s="2496"/>
      <c r="L66" s="2496"/>
      <c r="M66" s="2496"/>
      <c r="N66" s="2496"/>
      <c r="O66" s="2496"/>
      <c r="P66" s="2499"/>
    </row>
    <row r="67" spans="1:16" x14ac:dyDescent="0.2">
      <c r="A67" s="2500" t="s">
        <v>28</v>
      </c>
      <c r="B67" s="2501"/>
      <c r="C67" s="2501"/>
      <c r="D67" s="2502"/>
      <c r="E67" s="2503"/>
      <c r="F67" s="2501"/>
      <c r="G67" s="2501"/>
      <c r="H67" s="2503"/>
      <c r="I67" s="2502"/>
      <c r="J67" s="2504"/>
      <c r="K67" s="2501"/>
      <c r="L67" s="2501"/>
      <c r="M67" s="2501"/>
      <c r="N67" s="2501"/>
      <c r="O67" s="2501"/>
      <c r="P67" s="2505"/>
    </row>
    <row r="68" spans="1:16" x14ac:dyDescent="0.2">
      <c r="A68" s="2506"/>
      <c r="B68" s="2507"/>
      <c r="C68" s="2507"/>
      <c r="D68" s="2507"/>
      <c r="E68" s="2507"/>
      <c r="F68" s="2507"/>
      <c r="G68" s="2507"/>
      <c r="H68" s="2507"/>
      <c r="I68" s="2507"/>
      <c r="J68" s="2507"/>
      <c r="K68" s="2507"/>
      <c r="L68" s="2508"/>
      <c r="M68" s="2508"/>
      <c r="N68" s="2508"/>
      <c r="O68" s="2508"/>
      <c r="P68" s="2509"/>
    </row>
    <row r="69" spans="1:16" x14ac:dyDescent="0.2">
      <c r="A69" s="2510"/>
      <c r="B69" s="2511"/>
      <c r="C69" s="2511"/>
      <c r="D69" s="2512"/>
      <c r="E69" s="2513"/>
      <c r="F69" s="2511"/>
      <c r="G69" s="2511"/>
      <c r="H69" s="2513"/>
      <c r="I69" s="2512"/>
      <c r="J69" s="2514"/>
      <c r="K69" s="2511"/>
      <c r="L69" s="2511"/>
      <c r="M69" s="2511"/>
      <c r="N69" s="2511"/>
      <c r="O69" s="2511"/>
      <c r="P69" s="2515"/>
    </row>
    <row r="70" spans="1:16" x14ac:dyDescent="0.2">
      <c r="A70" s="2516"/>
      <c r="B70" s="2517"/>
      <c r="C70" s="2517"/>
      <c r="D70" s="2518"/>
      <c r="E70" s="2519"/>
      <c r="F70" s="2517"/>
      <c r="G70" s="2517"/>
      <c r="H70" s="2519"/>
      <c r="I70" s="2518"/>
      <c r="J70" s="2517"/>
      <c r="K70" s="2517"/>
      <c r="L70" s="2517"/>
      <c r="M70" s="2517"/>
      <c r="N70" s="2517"/>
      <c r="O70" s="2517"/>
      <c r="P70" s="2520"/>
    </row>
    <row r="71" spans="1:16" x14ac:dyDescent="0.2">
      <c r="A71" s="2521"/>
      <c r="B71" s="2522"/>
      <c r="C71" s="2522"/>
      <c r="D71" s="2523"/>
      <c r="E71" s="2524"/>
      <c r="F71" s="2522"/>
      <c r="G71" s="2522"/>
      <c r="H71" s="2524"/>
      <c r="I71" s="2523"/>
      <c r="J71" s="2522"/>
      <c r="K71" s="2522"/>
      <c r="L71" s="2522"/>
      <c r="M71" s="2522"/>
      <c r="N71" s="2522"/>
      <c r="O71" s="2522"/>
      <c r="P71" s="2525"/>
    </row>
    <row r="72" spans="1:16" x14ac:dyDescent="0.2">
      <c r="A72" s="2526"/>
      <c r="B72" s="2527"/>
      <c r="C72" s="2527"/>
      <c r="D72" s="2528"/>
      <c r="E72" s="2529"/>
      <c r="F72" s="2527"/>
      <c r="G72" s="2527"/>
      <c r="H72" s="2529"/>
      <c r="I72" s="2528"/>
      <c r="J72" s="2527"/>
      <c r="K72" s="2527"/>
      <c r="L72" s="2527"/>
      <c r="M72" s="2527" t="s">
        <v>29</v>
      </c>
      <c r="N72" s="2527"/>
      <c r="O72" s="2527"/>
      <c r="P72" s="2530"/>
    </row>
    <row r="73" spans="1:16" x14ac:dyDescent="0.2">
      <c r="A73" s="2531"/>
      <c r="B73" s="2532"/>
      <c r="C73" s="2532"/>
      <c r="D73" s="2533"/>
      <c r="E73" s="2534"/>
      <c r="F73" s="2532"/>
      <c r="G73" s="2532"/>
      <c r="H73" s="2534"/>
      <c r="I73" s="2533"/>
      <c r="J73" s="2532"/>
      <c r="K73" s="2532"/>
      <c r="L73" s="2532"/>
      <c r="M73" s="2532" t="s">
        <v>30</v>
      </c>
      <c r="N73" s="2532"/>
      <c r="O73" s="2532"/>
      <c r="P73" s="2535"/>
    </row>
    <row r="74" spans="1:16" ht="15.75" x14ac:dyDescent="0.25">
      <c r="E74" s="2536"/>
      <c r="H74" s="2536"/>
    </row>
    <row r="75" spans="1:16" ht="15.75" x14ac:dyDescent="0.25">
      <c r="C75" s="2537"/>
      <c r="E75" s="2538"/>
      <c r="H75" s="2538"/>
    </row>
    <row r="76" spans="1:16" ht="15.75" x14ac:dyDescent="0.25">
      <c r="E76" s="2539"/>
      <c r="H76" s="2539"/>
    </row>
    <row r="77" spans="1:16" ht="15.75" x14ac:dyDescent="0.25">
      <c r="E77" s="2540"/>
      <c r="H77" s="2540"/>
    </row>
    <row r="78" spans="1:16" ht="15.75" x14ac:dyDescent="0.25">
      <c r="E78" s="2541"/>
      <c r="H78" s="2541"/>
    </row>
    <row r="79" spans="1:16" ht="15.75" x14ac:dyDescent="0.25">
      <c r="E79" s="2542"/>
      <c r="H79" s="2542"/>
    </row>
    <row r="80" spans="1:16" ht="15.75" x14ac:dyDescent="0.25">
      <c r="E80" s="2543"/>
      <c r="H80" s="2543"/>
    </row>
    <row r="81" spans="5:13" ht="15.75" x14ac:dyDescent="0.25">
      <c r="E81" s="2544"/>
      <c r="H81" s="2544"/>
    </row>
    <row r="82" spans="5:13" ht="15.75" x14ac:dyDescent="0.25">
      <c r="E82" s="2545"/>
      <c r="H82" s="2545"/>
    </row>
    <row r="83" spans="5:13" ht="15.75" x14ac:dyDescent="0.25">
      <c r="E83" s="2546"/>
      <c r="H83" s="2546"/>
    </row>
    <row r="84" spans="5:13" ht="15.75" x14ac:dyDescent="0.25">
      <c r="E84" s="2547"/>
      <c r="H84" s="2547"/>
    </row>
    <row r="85" spans="5:13" ht="15.75" x14ac:dyDescent="0.25">
      <c r="E85" s="2548"/>
      <c r="H85" s="2548"/>
    </row>
    <row r="86" spans="5:13" ht="15.75" x14ac:dyDescent="0.25">
      <c r="E86" s="2549"/>
      <c r="H86" s="2549"/>
    </row>
    <row r="87" spans="5:13" ht="15.75" x14ac:dyDescent="0.25">
      <c r="E87" s="2550"/>
      <c r="H87" s="2550"/>
    </row>
    <row r="88" spans="5:13" ht="15.75" x14ac:dyDescent="0.25">
      <c r="E88" s="2551"/>
      <c r="H88" s="2551"/>
    </row>
    <row r="89" spans="5:13" ht="15.75" x14ac:dyDescent="0.25">
      <c r="E89" s="2552"/>
      <c r="H89" s="2552"/>
    </row>
    <row r="90" spans="5:13" ht="15.75" x14ac:dyDescent="0.25">
      <c r="E90" s="2553"/>
      <c r="H90" s="2553"/>
    </row>
    <row r="91" spans="5:13" ht="15.75" x14ac:dyDescent="0.25">
      <c r="E91" s="2554"/>
      <c r="H91" s="2554"/>
    </row>
    <row r="92" spans="5:13" ht="15.75" x14ac:dyDescent="0.25">
      <c r="E92" s="2555"/>
      <c r="H92" s="2555"/>
    </row>
    <row r="93" spans="5:13" ht="15.75" x14ac:dyDescent="0.25">
      <c r="E93" s="2556"/>
      <c r="H93" s="2556"/>
    </row>
    <row r="94" spans="5:13" ht="15.75" x14ac:dyDescent="0.25">
      <c r="E94" s="2557"/>
      <c r="H94" s="2557"/>
    </row>
    <row r="95" spans="5:13" ht="15.75" x14ac:dyDescent="0.25">
      <c r="E95" s="2558"/>
      <c r="H95" s="2558"/>
    </row>
    <row r="96" spans="5:13" ht="15.75" x14ac:dyDescent="0.25">
      <c r="E96" s="2559"/>
      <c r="H96" s="2559"/>
      <c r="M96" s="2560" t="s">
        <v>8</v>
      </c>
    </row>
    <row r="97" spans="5:14" ht="15.75" x14ac:dyDescent="0.25">
      <c r="E97" s="2561"/>
      <c r="H97" s="2561"/>
    </row>
    <row r="98" spans="5:14" ht="15.75" x14ac:dyDescent="0.25">
      <c r="E98" s="2562"/>
      <c r="H98" s="2562"/>
    </row>
    <row r="99" spans="5:14" ht="15.75" x14ac:dyDescent="0.25">
      <c r="E99" s="2563"/>
      <c r="H99" s="2563"/>
    </row>
    <row r="101" spans="5:14" x14ac:dyDescent="0.2">
      <c r="N101" s="2564"/>
    </row>
    <row r="126" spans="4:4" x14ac:dyDescent="0.2">
      <c r="D126" s="2565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566"/>
      <c r="B1" s="2567"/>
      <c r="C1" s="2567"/>
      <c r="D1" s="2568"/>
      <c r="E1" s="2567"/>
      <c r="F1" s="2567"/>
      <c r="G1" s="2567"/>
      <c r="H1" s="2567"/>
      <c r="I1" s="2568"/>
      <c r="J1" s="2567"/>
      <c r="K1" s="2567"/>
      <c r="L1" s="2567"/>
      <c r="M1" s="2567"/>
      <c r="N1" s="2567"/>
      <c r="O1" s="2567"/>
      <c r="P1" s="2569"/>
    </row>
    <row r="2" spans="1:16" ht="12.75" customHeight="1" x14ac:dyDescent="0.2">
      <c r="A2" s="2570" t="s">
        <v>0</v>
      </c>
      <c r="B2" s="2571"/>
      <c r="C2" s="2571"/>
      <c r="D2" s="2571"/>
      <c r="E2" s="2571"/>
      <c r="F2" s="2571"/>
      <c r="G2" s="2571"/>
      <c r="H2" s="2571"/>
      <c r="I2" s="2571"/>
      <c r="J2" s="2571"/>
      <c r="K2" s="2571"/>
      <c r="L2" s="2571"/>
      <c r="M2" s="2571"/>
      <c r="N2" s="2571"/>
      <c r="O2" s="2571"/>
      <c r="P2" s="2572"/>
    </row>
    <row r="3" spans="1:16" ht="12.75" customHeight="1" x14ac:dyDescent="0.2">
      <c r="A3" s="2573"/>
      <c r="B3" s="2574"/>
      <c r="C3" s="2574"/>
      <c r="D3" s="2574"/>
      <c r="E3" s="2574"/>
      <c r="F3" s="2574"/>
      <c r="G3" s="2574"/>
      <c r="H3" s="2574"/>
      <c r="I3" s="2574"/>
      <c r="J3" s="2574"/>
      <c r="K3" s="2574"/>
      <c r="L3" s="2574"/>
      <c r="M3" s="2574"/>
      <c r="N3" s="2574"/>
      <c r="O3" s="2574"/>
      <c r="P3" s="2575"/>
    </row>
    <row r="4" spans="1:16" ht="12.75" customHeight="1" x14ac:dyDescent="0.2">
      <c r="A4" s="2576" t="s">
        <v>44</v>
      </c>
      <c r="B4" s="2577"/>
      <c r="C4" s="2577"/>
      <c r="D4" s="2577"/>
      <c r="E4" s="2577"/>
      <c r="F4" s="2577"/>
      <c r="G4" s="2577"/>
      <c r="H4" s="2577"/>
      <c r="I4" s="2577"/>
      <c r="J4" s="2578"/>
      <c r="K4" s="2579"/>
      <c r="L4" s="2579"/>
      <c r="M4" s="2579"/>
      <c r="N4" s="2579"/>
      <c r="O4" s="2579"/>
      <c r="P4" s="2580"/>
    </row>
    <row r="5" spans="1:16" ht="12.75" customHeight="1" x14ac:dyDescent="0.2">
      <c r="A5" s="2581"/>
      <c r="B5" s="2582"/>
      <c r="C5" s="2582"/>
      <c r="D5" s="2583"/>
      <c r="E5" s="2582"/>
      <c r="F5" s="2582"/>
      <c r="G5" s="2582"/>
      <c r="H5" s="2582"/>
      <c r="I5" s="2583"/>
      <c r="J5" s="2582"/>
      <c r="K5" s="2582"/>
      <c r="L5" s="2582"/>
      <c r="M5" s="2582"/>
      <c r="N5" s="2582"/>
      <c r="O5" s="2582"/>
      <c r="P5" s="2584"/>
    </row>
    <row r="6" spans="1:16" ht="12.75" customHeight="1" x14ac:dyDescent="0.2">
      <c r="A6" s="2585" t="s">
        <v>2</v>
      </c>
      <c r="B6" s="2586"/>
      <c r="C6" s="2586"/>
      <c r="D6" s="2587"/>
      <c r="E6" s="2586"/>
      <c r="F6" s="2586"/>
      <c r="G6" s="2586"/>
      <c r="H6" s="2586"/>
      <c r="I6" s="2587"/>
      <c r="J6" s="2586"/>
      <c r="K6" s="2586"/>
      <c r="L6" s="2586"/>
      <c r="M6" s="2586"/>
      <c r="N6" s="2586"/>
      <c r="O6" s="2586"/>
      <c r="P6" s="2588"/>
    </row>
    <row r="7" spans="1:16" ht="12.75" customHeight="1" x14ac:dyDescent="0.2">
      <c r="A7" s="2589" t="s">
        <v>3</v>
      </c>
      <c r="B7" s="2590"/>
      <c r="C7" s="2590"/>
      <c r="D7" s="2591"/>
      <c r="E7" s="2590"/>
      <c r="F7" s="2590"/>
      <c r="G7" s="2590"/>
      <c r="H7" s="2590"/>
      <c r="I7" s="2591"/>
      <c r="J7" s="2590"/>
      <c r="K7" s="2590"/>
      <c r="L7" s="2590"/>
      <c r="M7" s="2590"/>
      <c r="N7" s="2590"/>
      <c r="O7" s="2590"/>
      <c r="P7" s="2592"/>
    </row>
    <row r="8" spans="1:16" ht="12.75" customHeight="1" x14ac:dyDescent="0.2">
      <c r="A8" s="2593" t="s">
        <v>4</v>
      </c>
      <c r="B8" s="2594"/>
      <c r="C8" s="2594"/>
      <c r="D8" s="2595"/>
      <c r="E8" s="2594"/>
      <c r="F8" s="2594"/>
      <c r="G8" s="2594"/>
      <c r="H8" s="2594"/>
      <c r="I8" s="2595"/>
      <c r="J8" s="2594"/>
      <c r="K8" s="2594"/>
      <c r="L8" s="2594"/>
      <c r="M8" s="2594"/>
      <c r="N8" s="2594"/>
      <c r="O8" s="2594"/>
      <c r="P8" s="2596"/>
    </row>
    <row r="9" spans="1:16" ht="12.75" customHeight="1" x14ac:dyDescent="0.2">
      <c r="A9" s="2597" t="s">
        <v>5</v>
      </c>
      <c r="B9" s="2598"/>
      <c r="C9" s="2598"/>
      <c r="D9" s="2599"/>
      <c r="E9" s="2598"/>
      <c r="F9" s="2598"/>
      <c r="G9" s="2598"/>
      <c r="H9" s="2598"/>
      <c r="I9" s="2599"/>
      <c r="J9" s="2598"/>
      <c r="K9" s="2598"/>
      <c r="L9" s="2598"/>
      <c r="M9" s="2598"/>
      <c r="N9" s="2598"/>
      <c r="O9" s="2598"/>
      <c r="P9" s="2600"/>
    </row>
    <row r="10" spans="1:16" ht="12.75" customHeight="1" x14ac:dyDescent="0.2">
      <c r="A10" s="2601" t="s">
        <v>6</v>
      </c>
      <c r="B10" s="2602"/>
      <c r="C10" s="2602"/>
      <c r="D10" s="2603"/>
      <c r="E10" s="2602"/>
      <c r="F10" s="2602"/>
      <c r="G10" s="2602"/>
      <c r="H10" s="2602"/>
      <c r="I10" s="2603"/>
      <c r="J10" s="2602"/>
      <c r="K10" s="2602"/>
      <c r="L10" s="2602"/>
      <c r="M10" s="2602"/>
      <c r="N10" s="2602"/>
      <c r="O10" s="2602"/>
      <c r="P10" s="2604"/>
    </row>
    <row r="11" spans="1:16" ht="12.75" customHeight="1" x14ac:dyDescent="0.2">
      <c r="A11" s="2605"/>
      <c r="B11" s="2606"/>
      <c r="C11" s="2606"/>
      <c r="D11" s="2607"/>
      <c r="E11" s="2606"/>
      <c r="F11" s="2606"/>
      <c r="G11" s="2608"/>
      <c r="H11" s="2606"/>
      <c r="I11" s="2607"/>
      <c r="J11" s="2606"/>
      <c r="K11" s="2606"/>
      <c r="L11" s="2606"/>
      <c r="M11" s="2606"/>
      <c r="N11" s="2606"/>
      <c r="O11" s="2606"/>
      <c r="P11" s="2609"/>
    </row>
    <row r="12" spans="1:16" ht="12.75" customHeight="1" x14ac:dyDescent="0.2">
      <c r="A12" s="2610" t="s">
        <v>45</v>
      </c>
      <c r="B12" s="2611"/>
      <c r="C12" s="2611"/>
      <c r="D12" s="2612"/>
      <c r="E12" s="2611" t="s">
        <v>8</v>
      </c>
      <c r="F12" s="2611"/>
      <c r="G12" s="2611"/>
      <c r="H12" s="2611"/>
      <c r="I12" s="2612"/>
      <c r="J12" s="2611"/>
      <c r="K12" s="2611"/>
      <c r="L12" s="2611"/>
      <c r="M12" s="2611"/>
      <c r="N12" s="2613" t="s">
        <v>46</v>
      </c>
      <c r="O12" s="2611"/>
      <c r="P12" s="2614"/>
    </row>
    <row r="13" spans="1:16" ht="12.75" customHeight="1" x14ac:dyDescent="0.2">
      <c r="A13" s="2615"/>
      <c r="B13" s="2616"/>
      <c r="C13" s="2616"/>
      <c r="D13" s="2617"/>
      <c r="E13" s="2616"/>
      <c r="F13" s="2616"/>
      <c r="G13" s="2616"/>
      <c r="H13" s="2616"/>
      <c r="I13" s="2617"/>
      <c r="J13" s="2616"/>
      <c r="K13" s="2616"/>
      <c r="L13" s="2616"/>
      <c r="M13" s="2616"/>
      <c r="N13" s="2616"/>
      <c r="O13" s="2616"/>
      <c r="P13" s="2618"/>
    </row>
    <row r="14" spans="1:16" ht="12.75" customHeight="1" x14ac:dyDescent="0.2">
      <c r="A14" s="2619" t="s">
        <v>10</v>
      </c>
      <c r="B14" s="2620"/>
      <c r="C14" s="2620"/>
      <c r="D14" s="2621"/>
      <c r="E14" s="2620"/>
      <c r="F14" s="2620"/>
      <c r="G14" s="2620"/>
      <c r="H14" s="2620"/>
      <c r="I14" s="2621"/>
      <c r="J14" s="2620"/>
      <c r="K14" s="2620"/>
      <c r="L14" s="2620"/>
      <c r="M14" s="2620"/>
      <c r="N14" s="2622"/>
      <c r="O14" s="2623"/>
      <c r="P14" s="2624"/>
    </row>
    <row r="15" spans="1:16" ht="12.75" customHeight="1" x14ac:dyDescent="0.2">
      <c r="A15" s="2625"/>
      <c r="B15" s="2626"/>
      <c r="C15" s="2626"/>
      <c r="D15" s="2627"/>
      <c r="E15" s="2626"/>
      <c r="F15" s="2626"/>
      <c r="G15" s="2626"/>
      <c r="H15" s="2626"/>
      <c r="I15" s="2627"/>
      <c r="J15" s="2626"/>
      <c r="K15" s="2626"/>
      <c r="L15" s="2626"/>
      <c r="M15" s="2626"/>
      <c r="N15" s="2628" t="s">
        <v>11</v>
      </c>
      <c r="O15" s="2629" t="s">
        <v>12</v>
      </c>
      <c r="P15" s="2630"/>
    </row>
    <row r="16" spans="1:16" ht="12.75" customHeight="1" x14ac:dyDescent="0.2">
      <c r="A16" s="2631" t="s">
        <v>13</v>
      </c>
      <c r="B16" s="2632"/>
      <c r="C16" s="2632"/>
      <c r="D16" s="2633"/>
      <c r="E16" s="2632"/>
      <c r="F16" s="2632"/>
      <c r="G16" s="2632"/>
      <c r="H16" s="2632"/>
      <c r="I16" s="2633"/>
      <c r="J16" s="2632"/>
      <c r="K16" s="2632"/>
      <c r="L16" s="2632"/>
      <c r="M16" s="2632"/>
      <c r="N16" s="2634"/>
      <c r="O16" s="2635"/>
      <c r="P16" s="2635"/>
    </row>
    <row r="17" spans="1:47" ht="12.75" customHeight="1" x14ac:dyDescent="0.2">
      <c r="A17" s="2636" t="s">
        <v>14</v>
      </c>
      <c r="B17" s="2637"/>
      <c r="C17" s="2637"/>
      <c r="D17" s="2638"/>
      <c r="E17" s="2637"/>
      <c r="F17" s="2637"/>
      <c r="G17" s="2637"/>
      <c r="H17" s="2637"/>
      <c r="I17" s="2638"/>
      <c r="J17" s="2637"/>
      <c r="K17" s="2637"/>
      <c r="L17" s="2637"/>
      <c r="M17" s="2637"/>
      <c r="N17" s="2639" t="s">
        <v>15</v>
      </c>
      <c r="O17" s="2640" t="s">
        <v>16</v>
      </c>
      <c r="P17" s="2641"/>
    </row>
    <row r="18" spans="1:47" ht="12.75" customHeight="1" x14ac:dyDescent="0.2">
      <c r="A18" s="2642"/>
      <c r="B18" s="2643"/>
      <c r="C18" s="2643"/>
      <c r="D18" s="2644"/>
      <c r="E18" s="2643"/>
      <c r="F18" s="2643"/>
      <c r="G18" s="2643"/>
      <c r="H18" s="2643"/>
      <c r="I18" s="2644"/>
      <c r="J18" s="2643"/>
      <c r="K18" s="2643"/>
      <c r="L18" s="2643"/>
      <c r="M18" s="2643"/>
      <c r="N18" s="2645"/>
      <c r="O18" s="2646"/>
      <c r="P18" s="2647" t="s">
        <v>8</v>
      </c>
    </row>
    <row r="19" spans="1:47" ht="12.75" customHeight="1" x14ac:dyDescent="0.2">
      <c r="A19" s="2648"/>
      <c r="B19" s="2649"/>
      <c r="C19" s="2649"/>
      <c r="D19" s="2650"/>
      <c r="E19" s="2649"/>
      <c r="F19" s="2649"/>
      <c r="G19" s="2649"/>
      <c r="H19" s="2649"/>
      <c r="I19" s="2650"/>
      <c r="J19" s="2649"/>
      <c r="K19" s="2651"/>
      <c r="L19" s="2649" t="s">
        <v>17</v>
      </c>
      <c r="M19" s="2649"/>
      <c r="N19" s="2652"/>
      <c r="O19" s="2653"/>
      <c r="P19" s="2654"/>
      <c r="AU19" s="2655"/>
    </row>
    <row r="20" spans="1:47" ht="12.75" customHeight="1" x14ac:dyDescent="0.2">
      <c r="A20" s="2656"/>
      <c r="B20" s="2657"/>
      <c r="C20" s="2657"/>
      <c r="D20" s="2658"/>
      <c r="E20" s="2657"/>
      <c r="F20" s="2657"/>
      <c r="G20" s="2657"/>
      <c r="H20" s="2657"/>
      <c r="I20" s="2658"/>
      <c r="J20" s="2657"/>
      <c r="K20" s="2657"/>
      <c r="L20" s="2657"/>
      <c r="M20" s="2657"/>
      <c r="N20" s="2659"/>
      <c r="O20" s="2660"/>
      <c r="P20" s="2661"/>
    </row>
    <row r="21" spans="1:47" ht="12.75" customHeight="1" x14ac:dyDescent="0.2">
      <c r="A21" s="2662"/>
      <c r="B21" s="2663"/>
      <c r="C21" s="2664"/>
      <c r="D21" s="2664"/>
      <c r="E21" s="2663"/>
      <c r="F21" s="2663"/>
      <c r="G21" s="2663"/>
      <c r="H21" s="2663" t="s">
        <v>8</v>
      </c>
      <c r="I21" s="2665"/>
      <c r="J21" s="2663"/>
      <c r="K21" s="2663"/>
      <c r="L21" s="2663"/>
      <c r="M21" s="2663"/>
      <c r="N21" s="2666"/>
      <c r="O21" s="2667"/>
      <c r="P21" s="2668"/>
    </row>
    <row r="22" spans="1:47" ht="12.75" customHeight="1" x14ac:dyDescent="0.2">
      <c r="A22" s="2669"/>
      <c r="B22" s="2670"/>
      <c r="C22" s="2670"/>
      <c r="D22" s="2671"/>
      <c r="E22" s="2670"/>
      <c r="F22" s="2670"/>
      <c r="G22" s="2670"/>
      <c r="H22" s="2670"/>
      <c r="I22" s="2671"/>
      <c r="J22" s="2670"/>
      <c r="K22" s="2670"/>
      <c r="L22" s="2670"/>
      <c r="M22" s="2670"/>
      <c r="N22" s="2670"/>
      <c r="O22" s="2670"/>
      <c r="P22" s="2672"/>
    </row>
    <row r="23" spans="1:47" ht="12.75" customHeight="1" x14ac:dyDescent="0.2">
      <c r="A23" s="2673" t="s">
        <v>18</v>
      </c>
      <c r="B23" s="2674"/>
      <c r="C23" s="2674"/>
      <c r="D23" s="2675"/>
      <c r="E23" s="2676" t="s">
        <v>19</v>
      </c>
      <c r="F23" s="2676"/>
      <c r="G23" s="2676"/>
      <c r="H23" s="2676"/>
      <c r="I23" s="2676"/>
      <c r="J23" s="2676"/>
      <c r="K23" s="2676"/>
      <c r="L23" s="2676"/>
      <c r="M23" s="2674"/>
      <c r="N23" s="2674"/>
      <c r="O23" s="2674"/>
      <c r="P23" s="2677"/>
    </row>
    <row r="24" spans="1:47" x14ac:dyDescent="0.25">
      <c r="A24" s="2678"/>
      <c r="B24" s="2679"/>
      <c r="C24" s="2679"/>
      <c r="D24" s="2680"/>
      <c r="E24" s="2681" t="s">
        <v>20</v>
      </c>
      <c r="F24" s="2681"/>
      <c r="G24" s="2681"/>
      <c r="H24" s="2681"/>
      <c r="I24" s="2681"/>
      <c r="J24" s="2681"/>
      <c r="K24" s="2681"/>
      <c r="L24" s="2681"/>
      <c r="M24" s="2679"/>
      <c r="N24" s="2679"/>
      <c r="O24" s="2679"/>
      <c r="P24" s="2682"/>
    </row>
    <row r="25" spans="1:47" ht="12.75" customHeight="1" x14ac:dyDescent="0.2">
      <c r="A25" s="2683"/>
      <c r="B25" s="2684" t="s">
        <v>21</v>
      </c>
      <c r="C25" s="2685"/>
      <c r="D25" s="2685"/>
      <c r="E25" s="2685"/>
      <c r="F25" s="2685"/>
      <c r="G25" s="2685"/>
      <c r="H25" s="2685"/>
      <c r="I25" s="2685"/>
      <c r="J25" s="2685"/>
      <c r="K25" s="2685"/>
      <c r="L25" s="2685"/>
      <c r="M25" s="2685"/>
      <c r="N25" s="2685"/>
      <c r="O25" s="2686"/>
      <c r="P25" s="2687"/>
    </row>
    <row r="26" spans="1:47" ht="12.75" customHeight="1" x14ac:dyDescent="0.2">
      <c r="A26" s="2688" t="s">
        <v>22</v>
      </c>
      <c r="B26" s="2689" t="s">
        <v>23</v>
      </c>
      <c r="C26" s="2689"/>
      <c r="D26" s="2688" t="s">
        <v>24</v>
      </c>
      <c r="E26" s="2688" t="s">
        <v>25</v>
      </c>
      <c r="F26" s="2688" t="s">
        <v>22</v>
      </c>
      <c r="G26" s="2689" t="s">
        <v>23</v>
      </c>
      <c r="H26" s="2689"/>
      <c r="I26" s="2688" t="s">
        <v>24</v>
      </c>
      <c r="J26" s="2688" t="s">
        <v>25</v>
      </c>
      <c r="K26" s="2688" t="s">
        <v>22</v>
      </c>
      <c r="L26" s="2689" t="s">
        <v>23</v>
      </c>
      <c r="M26" s="2689"/>
      <c r="N26" s="2690" t="s">
        <v>24</v>
      </c>
      <c r="O26" s="2688" t="s">
        <v>25</v>
      </c>
      <c r="P26" s="2691"/>
    </row>
    <row r="27" spans="1:47" ht="12.75" customHeight="1" x14ac:dyDescent="0.2">
      <c r="A27" s="2692"/>
      <c r="B27" s="2693" t="s">
        <v>26</v>
      </c>
      <c r="C27" s="2693" t="s">
        <v>2</v>
      </c>
      <c r="D27" s="2692"/>
      <c r="E27" s="2692"/>
      <c r="F27" s="2692"/>
      <c r="G27" s="2693" t="s">
        <v>26</v>
      </c>
      <c r="H27" s="2693" t="s">
        <v>2</v>
      </c>
      <c r="I27" s="2692"/>
      <c r="J27" s="2692"/>
      <c r="K27" s="2692"/>
      <c r="L27" s="2693" t="s">
        <v>26</v>
      </c>
      <c r="M27" s="2693" t="s">
        <v>2</v>
      </c>
      <c r="N27" s="2694"/>
      <c r="O27" s="2692"/>
      <c r="P27" s="2695"/>
    </row>
    <row r="28" spans="1:47" ht="12.75" customHeight="1" x14ac:dyDescent="0.2">
      <c r="A28" s="2696">
        <v>1</v>
      </c>
      <c r="B28" s="2697">
        <v>0</v>
      </c>
      <c r="C28" s="2698">
        <v>0.15</v>
      </c>
      <c r="D28" s="2699">
        <v>16000</v>
      </c>
      <c r="E28" s="2700">
        <f t="shared" ref="E28:E59" si="0">D28*(100-2.38)/100</f>
        <v>15619.2</v>
      </c>
      <c r="F28" s="2701">
        <v>33</v>
      </c>
      <c r="G28" s="2702">
        <v>8</v>
      </c>
      <c r="H28" s="2702">
        <v>8.15</v>
      </c>
      <c r="I28" s="2699">
        <v>16000</v>
      </c>
      <c r="J28" s="2700">
        <f t="shared" ref="J28:J59" si="1">I28*(100-2.38)/100</f>
        <v>15619.2</v>
      </c>
      <c r="K28" s="2701">
        <v>65</v>
      </c>
      <c r="L28" s="2702">
        <v>16</v>
      </c>
      <c r="M28" s="2702">
        <v>16.149999999999999</v>
      </c>
      <c r="N28" s="2699">
        <v>16000</v>
      </c>
      <c r="O28" s="2700">
        <f t="shared" ref="O28:O59" si="2">N28*(100-2.38)/100</f>
        <v>15619.2</v>
      </c>
      <c r="P28" s="2703"/>
    </row>
    <row r="29" spans="1:47" ht="12.75" customHeight="1" x14ac:dyDescent="0.2">
      <c r="A29" s="2704">
        <v>2</v>
      </c>
      <c r="B29" s="2704">
        <v>0.15</v>
      </c>
      <c r="C29" s="2705">
        <v>0.3</v>
      </c>
      <c r="D29" s="2706">
        <v>16000</v>
      </c>
      <c r="E29" s="2707">
        <f t="shared" si="0"/>
        <v>15619.2</v>
      </c>
      <c r="F29" s="2708">
        <v>34</v>
      </c>
      <c r="G29" s="2709">
        <v>8.15</v>
      </c>
      <c r="H29" s="2709">
        <v>8.3000000000000007</v>
      </c>
      <c r="I29" s="2706">
        <v>16000</v>
      </c>
      <c r="J29" s="2707">
        <f t="shared" si="1"/>
        <v>15619.2</v>
      </c>
      <c r="K29" s="2708">
        <v>66</v>
      </c>
      <c r="L29" s="2709">
        <v>16.149999999999999</v>
      </c>
      <c r="M29" s="2709">
        <v>16.3</v>
      </c>
      <c r="N29" s="2706">
        <v>16000</v>
      </c>
      <c r="O29" s="2707">
        <f t="shared" si="2"/>
        <v>15619.2</v>
      </c>
      <c r="P29" s="2710"/>
    </row>
    <row r="30" spans="1:47" ht="12.75" customHeight="1" x14ac:dyDescent="0.2">
      <c r="A30" s="2711">
        <v>3</v>
      </c>
      <c r="B30" s="2712">
        <v>0.3</v>
      </c>
      <c r="C30" s="2713">
        <v>0.45</v>
      </c>
      <c r="D30" s="2714">
        <v>16000</v>
      </c>
      <c r="E30" s="2715">
        <f t="shared" si="0"/>
        <v>15619.2</v>
      </c>
      <c r="F30" s="2716">
        <v>35</v>
      </c>
      <c r="G30" s="2717">
        <v>8.3000000000000007</v>
      </c>
      <c r="H30" s="2717">
        <v>8.4499999999999993</v>
      </c>
      <c r="I30" s="2714">
        <v>16000</v>
      </c>
      <c r="J30" s="2715">
        <f t="shared" si="1"/>
        <v>15619.2</v>
      </c>
      <c r="K30" s="2716">
        <v>67</v>
      </c>
      <c r="L30" s="2717">
        <v>16.3</v>
      </c>
      <c r="M30" s="2717">
        <v>16.45</v>
      </c>
      <c r="N30" s="2714">
        <v>16000</v>
      </c>
      <c r="O30" s="2715">
        <f t="shared" si="2"/>
        <v>15619.2</v>
      </c>
      <c r="P30" s="2718"/>
      <c r="V30" s="2719"/>
    </row>
    <row r="31" spans="1:47" ht="12.75" customHeight="1" x14ac:dyDescent="0.2">
      <c r="A31" s="2720">
        <v>4</v>
      </c>
      <c r="B31" s="2720">
        <v>0.45</v>
      </c>
      <c r="C31" s="2721">
        <v>1</v>
      </c>
      <c r="D31" s="2722">
        <v>16000</v>
      </c>
      <c r="E31" s="2723">
        <f t="shared" si="0"/>
        <v>15619.2</v>
      </c>
      <c r="F31" s="2724">
        <v>36</v>
      </c>
      <c r="G31" s="2721">
        <v>8.4499999999999993</v>
      </c>
      <c r="H31" s="2721">
        <v>9</v>
      </c>
      <c r="I31" s="2722">
        <v>16000</v>
      </c>
      <c r="J31" s="2723">
        <f t="shared" si="1"/>
        <v>15619.2</v>
      </c>
      <c r="K31" s="2724">
        <v>68</v>
      </c>
      <c r="L31" s="2721">
        <v>16.45</v>
      </c>
      <c r="M31" s="2721">
        <v>17</v>
      </c>
      <c r="N31" s="2722">
        <v>16000</v>
      </c>
      <c r="O31" s="2723">
        <f t="shared" si="2"/>
        <v>15619.2</v>
      </c>
      <c r="P31" s="2725"/>
    </row>
    <row r="32" spans="1:47" ht="12.75" customHeight="1" x14ac:dyDescent="0.2">
      <c r="A32" s="2726">
        <v>5</v>
      </c>
      <c r="B32" s="2727">
        <v>1</v>
      </c>
      <c r="C32" s="2728">
        <v>1.1499999999999999</v>
      </c>
      <c r="D32" s="2729">
        <v>16000</v>
      </c>
      <c r="E32" s="2730">
        <f t="shared" si="0"/>
        <v>15619.2</v>
      </c>
      <c r="F32" s="2731">
        <v>37</v>
      </c>
      <c r="G32" s="2727">
        <v>9</v>
      </c>
      <c r="H32" s="2727">
        <v>9.15</v>
      </c>
      <c r="I32" s="2729">
        <v>16000</v>
      </c>
      <c r="J32" s="2730">
        <f t="shared" si="1"/>
        <v>15619.2</v>
      </c>
      <c r="K32" s="2731">
        <v>69</v>
      </c>
      <c r="L32" s="2727">
        <v>17</v>
      </c>
      <c r="M32" s="2727">
        <v>17.149999999999999</v>
      </c>
      <c r="N32" s="2729">
        <v>16000</v>
      </c>
      <c r="O32" s="2730">
        <f t="shared" si="2"/>
        <v>15619.2</v>
      </c>
      <c r="P32" s="2732"/>
      <c r="AQ32" s="2729"/>
    </row>
    <row r="33" spans="1:16" ht="12.75" customHeight="1" x14ac:dyDescent="0.2">
      <c r="A33" s="2733">
        <v>6</v>
      </c>
      <c r="B33" s="2734">
        <v>1.1499999999999999</v>
      </c>
      <c r="C33" s="2735">
        <v>1.3</v>
      </c>
      <c r="D33" s="2736">
        <v>16000</v>
      </c>
      <c r="E33" s="2737">
        <f t="shared" si="0"/>
        <v>15619.2</v>
      </c>
      <c r="F33" s="2738">
        <v>38</v>
      </c>
      <c r="G33" s="2735">
        <v>9.15</v>
      </c>
      <c r="H33" s="2735">
        <v>9.3000000000000007</v>
      </c>
      <c r="I33" s="2736">
        <v>16000</v>
      </c>
      <c r="J33" s="2737">
        <f t="shared" si="1"/>
        <v>15619.2</v>
      </c>
      <c r="K33" s="2738">
        <v>70</v>
      </c>
      <c r="L33" s="2735">
        <v>17.149999999999999</v>
      </c>
      <c r="M33" s="2735">
        <v>17.3</v>
      </c>
      <c r="N33" s="2736">
        <v>16000</v>
      </c>
      <c r="O33" s="2737">
        <f t="shared" si="2"/>
        <v>15619.2</v>
      </c>
      <c r="P33" s="2739"/>
    </row>
    <row r="34" spans="1:16" x14ac:dyDescent="0.2">
      <c r="A34" s="2740">
        <v>7</v>
      </c>
      <c r="B34" s="2741">
        <v>1.3</v>
      </c>
      <c r="C34" s="2742">
        <v>1.45</v>
      </c>
      <c r="D34" s="2743">
        <v>16000</v>
      </c>
      <c r="E34" s="2744">
        <f t="shared" si="0"/>
        <v>15619.2</v>
      </c>
      <c r="F34" s="2745">
        <v>39</v>
      </c>
      <c r="G34" s="2746">
        <v>9.3000000000000007</v>
      </c>
      <c r="H34" s="2746">
        <v>9.4499999999999993</v>
      </c>
      <c r="I34" s="2743">
        <v>16000</v>
      </c>
      <c r="J34" s="2744">
        <f t="shared" si="1"/>
        <v>15619.2</v>
      </c>
      <c r="K34" s="2745">
        <v>71</v>
      </c>
      <c r="L34" s="2746">
        <v>17.3</v>
      </c>
      <c r="M34" s="2746">
        <v>17.45</v>
      </c>
      <c r="N34" s="2743">
        <v>16000</v>
      </c>
      <c r="O34" s="2744">
        <f t="shared" si="2"/>
        <v>15619.2</v>
      </c>
      <c r="P34" s="2747"/>
    </row>
    <row r="35" spans="1:16" x14ac:dyDescent="0.2">
      <c r="A35" s="2748">
        <v>8</v>
      </c>
      <c r="B35" s="2748">
        <v>1.45</v>
      </c>
      <c r="C35" s="2749">
        <v>2</v>
      </c>
      <c r="D35" s="2750">
        <v>16000</v>
      </c>
      <c r="E35" s="2751">
        <f t="shared" si="0"/>
        <v>15619.2</v>
      </c>
      <c r="F35" s="2752">
        <v>40</v>
      </c>
      <c r="G35" s="2749">
        <v>9.4499999999999993</v>
      </c>
      <c r="H35" s="2749">
        <v>10</v>
      </c>
      <c r="I35" s="2750">
        <v>16000</v>
      </c>
      <c r="J35" s="2751">
        <f t="shared" si="1"/>
        <v>15619.2</v>
      </c>
      <c r="K35" s="2752">
        <v>72</v>
      </c>
      <c r="L35" s="2753">
        <v>17.45</v>
      </c>
      <c r="M35" s="2749">
        <v>18</v>
      </c>
      <c r="N35" s="2750">
        <v>16000</v>
      </c>
      <c r="O35" s="2751">
        <f t="shared" si="2"/>
        <v>15619.2</v>
      </c>
      <c r="P35" s="2754"/>
    </row>
    <row r="36" spans="1:16" x14ac:dyDescent="0.2">
      <c r="A36" s="2755">
        <v>9</v>
      </c>
      <c r="B36" s="2756">
        <v>2</v>
      </c>
      <c r="C36" s="2757">
        <v>2.15</v>
      </c>
      <c r="D36" s="2758">
        <v>16000</v>
      </c>
      <c r="E36" s="2759">
        <f t="shared" si="0"/>
        <v>15619.2</v>
      </c>
      <c r="F36" s="2760">
        <v>41</v>
      </c>
      <c r="G36" s="2761">
        <v>10</v>
      </c>
      <c r="H36" s="2762">
        <v>10.15</v>
      </c>
      <c r="I36" s="2758">
        <v>16000</v>
      </c>
      <c r="J36" s="2759">
        <f t="shared" si="1"/>
        <v>15619.2</v>
      </c>
      <c r="K36" s="2760">
        <v>73</v>
      </c>
      <c r="L36" s="2762">
        <v>18</v>
      </c>
      <c r="M36" s="2761">
        <v>18.149999999999999</v>
      </c>
      <c r="N36" s="2758">
        <v>16000</v>
      </c>
      <c r="O36" s="2759">
        <f t="shared" si="2"/>
        <v>15619.2</v>
      </c>
      <c r="P36" s="2763"/>
    </row>
    <row r="37" spans="1:16" x14ac:dyDescent="0.2">
      <c r="A37" s="2764">
        <v>10</v>
      </c>
      <c r="B37" s="2764">
        <v>2.15</v>
      </c>
      <c r="C37" s="2765">
        <v>2.2999999999999998</v>
      </c>
      <c r="D37" s="2766">
        <v>16000</v>
      </c>
      <c r="E37" s="2767">
        <f t="shared" si="0"/>
        <v>15619.2</v>
      </c>
      <c r="F37" s="2768">
        <v>42</v>
      </c>
      <c r="G37" s="2765">
        <v>10.15</v>
      </c>
      <c r="H37" s="2769">
        <v>10.3</v>
      </c>
      <c r="I37" s="2766">
        <v>16000</v>
      </c>
      <c r="J37" s="2767">
        <f t="shared" si="1"/>
        <v>15619.2</v>
      </c>
      <c r="K37" s="2768">
        <v>74</v>
      </c>
      <c r="L37" s="2769">
        <v>18.149999999999999</v>
      </c>
      <c r="M37" s="2765">
        <v>18.3</v>
      </c>
      <c r="N37" s="2766">
        <v>16000</v>
      </c>
      <c r="O37" s="2767">
        <f t="shared" si="2"/>
        <v>15619.2</v>
      </c>
      <c r="P37" s="2770"/>
    </row>
    <row r="38" spans="1:16" x14ac:dyDescent="0.2">
      <c r="A38" s="2771">
        <v>11</v>
      </c>
      <c r="B38" s="2772">
        <v>2.2999999999999998</v>
      </c>
      <c r="C38" s="2773">
        <v>2.4500000000000002</v>
      </c>
      <c r="D38" s="2774">
        <v>16000</v>
      </c>
      <c r="E38" s="2775">
        <f t="shared" si="0"/>
        <v>15619.2</v>
      </c>
      <c r="F38" s="2776">
        <v>43</v>
      </c>
      <c r="G38" s="2777">
        <v>10.3</v>
      </c>
      <c r="H38" s="2778">
        <v>10.45</v>
      </c>
      <c r="I38" s="2774">
        <v>16000</v>
      </c>
      <c r="J38" s="2775">
        <f t="shared" si="1"/>
        <v>15619.2</v>
      </c>
      <c r="K38" s="2776">
        <v>75</v>
      </c>
      <c r="L38" s="2778">
        <v>18.3</v>
      </c>
      <c r="M38" s="2777">
        <v>18.45</v>
      </c>
      <c r="N38" s="2774">
        <v>16000</v>
      </c>
      <c r="O38" s="2775">
        <f t="shared" si="2"/>
        <v>15619.2</v>
      </c>
      <c r="P38" s="2779"/>
    </row>
    <row r="39" spans="1:16" x14ac:dyDescent="0.2">
      <c r="A39" s="2780">
        <v>12</v>
      </c>
      <c r="B39" s="2780">
        <v>2.4500000000000002</v>
      </c>
      <c r="C39" s="2781">
        <v>3</v>
      </c>
      <c r="D39" s="2782">
        <v>16000</v>
      </c>
      <c r="E39" s="2783">
        <f t="shared" si="0"/>
        <v>15619.2</v>
      </c>
      <c r="F39" s="2784">
        <v>44</v>
      </c>
      <c r="G39" s="2781">
        <v>10.45</v>
      </c>
      <c r="H39" s="2785">
        <v>11</v>
      </c>
      <c r="I39" s="2782">
        <v>16000</v>
      </c>
      <c r="J39" s="2783">
        <f t="shared" si="1"/>
        <v>15619.2</v>
      </c>
      <c r="K39" s="2784">
        <v>76</v>
      </c>
      <c r="L39" s="2785">
        <v>18.45</v>
      </c>
      <c r="M39" s="2781">
        <v>19</v>
      </c>
      <c r="N39" s="2782">
        <v>16000</v>
      </c>
      <c r="O39" s="2783">
        <f t="shared" si="2"/>
        <v>15619.2</v>
      </c>
      <c r="P39" s="2786"/>
    </row>
    <row r="40" spans="1:16" x14ac:dyDescent="0.2">
      <c r="A40" s="2787">
        <v>13</v>
      </c>
      <c r="B40" s="2788">
        <v>3</v>
      </c>
      <c r="C40" s="2789">
        <v>3.15</v>
      </c>
      <c r="D40" s="2790">
        <v>16000</v>
      </c>
      <c r="E40" s="2791">
        <f t="shared" si="0"/>
        <v>15619.2</v>
      </c>
      <c r="F40" s="2792">
        <v>45</v>
      </c>
      <c r="G40" s="2793">
        <v>11</v>
      </c>
      <c r="H40" s="2794">
        <v>11.15</v>
      </c>
      <c r="I40" s="2790">
        <v>16000</v>
      </c>
      <c r="J40" s="2791">
        <f t="shared" si="1"/>
        <v>15619.2</v>
      </c>
      <c r="K40" s="2792">
        <v>77</v>
      </c>
      <c r="L40" s="2794">
        <v>19</v>
      </c>
      <c r="M40" s="2793">
        <v>19.149999999999999</v>
      </c>
      <c r="N40" s="2790">
        <v>16000</v>
      </c>
      <c r="O40" s="2791">
        <f t="shared" si="2"/>
        <v>15619.2</v>
      </c>
      <c r="P40" s="2795"/>
    </row>
    <row r="41" spans="1:16" x14ac:dyDescent="0.2">
      <c r="A41" s="2796">
        <v>14</v>
      </c>
      <c r="B41" s="2796">
        <v>3.15</v>
      </c>
      <c r="C41" s="2797">
        <v>3.3</v>
      </c>
      <c r="D41" s="2798">
        <v>16000</v>
      </c>
      <c r="E41" s="2799">
        <f t="shared" si="0"/>
        <v>15619.2</v>
      </c>
      <c r="F41" s="2800">
        <v>46</v>
      </c>
      <c r="G41" s="2801">
        <v>11.15</v>
      </c>
      <c r="H41" s="2797">
        <v>11.3</v>
      </c>
      <c r="I41" s="2798">
        <v>16000</v>
      </c>
      <c r="J41" s="2799">
        <f t="shared" si="1"/>
        <v>15619.2</v>
      </c>
      <c r="K41" s="2800">
        <v>78</v>
      </c>
      <c r="L41" s="2797">
        <v>19.149999999999999</v>
      </c>
      <c r="M41" s="2801">
        <v>19.3</v>
      </c>
      <c r="N41" s="2798">
        <v>16000</v>
      </c>
      <c r="O41" s="2799">
        <f t="shared" si="2"/>
        <v>15619.2</v>
      </c>
      <c r="P41" s="2802"/>
    </row>
    <row r="42" spans="1:16" x14ac:dyDescent="0.2">
      <c r="A42" s="2803">
        <v>15</v>
      </c>
      <c r="B42" s="2804">
        <v>3.3</v>
      </c>
      <c r="C42" s="2805">
        <v>3.45</v>
      </c>
      <c r="D42" s="2806">
        <v>16000</v>
      </c>
      <c r="E42" s="2807">
        <f t="shared" si="0"/>
        <v>15619.2</v>
      </c>
      <c r="F42" s="2808">
        <v>47</v>
      </c>
      <c r="G42" s="2809">
        <v>11.3</v>
      </c>
      <c r="H42" s="2810">
        <v>11.45</v>
      </c>
      <c r="I42" s="2806">
        <v>16000</v>
      </c>
      <c r="J42" s="2807">
        <f t="shared" si="1"/>
        <v>15619.2</v>
      </c>
      <c r="K42" s="2808">
        <v>79</v>
      </c>
      <c r="L42" s="2810">
        <v>19.3</v>
      </c>
      <c r="M42" s="2809">
        <v>19.45</v>
      </c>
      <c r="N42" s="2806">
        <v>16000</v>
      </c>
      <c r="O42" s="2807">
        <f t="shared" si="2"/>
        <v>15619.2</v>
      </c>
      <c r="P42" s="2811"/>
    </row>
    <row r="43" spans="1:16" x14ac:dyDescent="0.2">
      <c r="A43" s="2812">
        <v>16</v>
      </c>
      <c r="B43" s="2812">
        <v>3.45</v>
      </c>
      <c r="C43" s="2813">
        <v>4</v>
      </c>
      <c r="D43" s="2814">
        <v>16000</v>
      </c>
      <c r="E43" s="2815">
        <f t="shared" si="0"/>
        <v>15619.2</v>
      </c>
      <c r="F43" s="2816">
        <v>48</v>
      </c>
      <c r="G43" s="2817">
        <v>11.45</v>
      </c>
      <c r="H43" s="2813">
        <v>12</v>
      </c>
      <c r="I43" s="2814">
        <v>16000</v>
      </c>
      <c r="J43" s="2815">
        <f t="shared" si="1"/>
        <v>15619.2</v>
      </c>
      <c r="K43" s="2816">
        <v>80</v>
      </c>
      <c r="L43" s="2813">
        <v>19.45</v>
      </c>
      <c r="M43" s="2813">
        <v>20</v>
      </c>
      <c r="N43" s="2814">
        <v>16000</v>
      </c>
      <c r="O43" s="2815">
        <f t="shared" si="2"/>
        <v>15619.2</v>
      </c>
      <c r="P43" s="2818"/>
    </row>
    <row r="44" spans="1:16" x14ac:dyDescent="0.2">
      <c r="A44" s="2819">
        <v>17</v>
      </c>
      <c r="B44" s="2820">
        <v>4</v>
      </c>
      <c r="C44" s="2821">
        <v>4.1500000000000004</v>
      </c>
      <c r="D44" s="2822">
        <v>16000</v>
      </c>
      <c r="E44" s="2823">
        <f t="shared" si="0"/>
        <v>15619.2</v>
      </c>
      <c r="F44" s="2824">
        <v>49</v>
      </c>
      <c r="G44" s="2825">
        <v>12</v>
      </c>
      <c r="H44" s="2826">
        <v>12.15</v>
      </c>
      <c r="I44" s="2822">
        <v>16000</v>
      </c>
      <c r="J44" s="2823">
        <f t="shared" si="1"/>
        <v>15619.2</v>
      </c>
      <c r="K44" s="2824">
        <v>81</v>
      </c>
      <c r="L44" s="2826">
        <v>20</v>
      </c>
      <c r="M44" s="2825">
        <v>20.149999999999999</v>
      </c>
      <c r="N44" s="2822">
        <v>16000</v>
      </c>
      <c r="O44" s="2823">
        <f t="shared" si="2"/>
        <v>15619.2</v>
      </c>
      <c r="P44" s="2827"/>
    </row>
    <row r="45" spans="1:16" x14ac:dyDescent="0.2">
      <c r="A45" s="2828">
        <v>18</v>
      </c>
      <c r="B45" s="2828">
        <v>4.1500000000000004</v>
      </c>
      <c r="C45" s="2829">
        <v>4.3</v>
      </c>
      <c r="D45" s="2830">
        <v>16000</v>
      </c>
      <c r="E45" s="2831">
        <f t="shared" si="0"/>
        <v>15619.2</v>
      </c>
      <c r="F45" s="2832">
        <v>50</v>
      </c>
      <c r="G45" s="2833">
        <v>12.15</v>
      </c>
      <c r="H45" s="2829">
        <v>12.3</v>
      </c>
      <c r="I45" s="2830">
        <v>16000</v>
      </c>
      <c r="J45" s="2831">
        <f t="shared" si="1"/>
        <v>15619.2</v>
      </c>
      <c r="K45" s="2832">
        <v>82</v>
      </c>
      <c r="L45" s="2829">
        <v>20.149999999999999</v>
      </c>
      <c r="M45" s="2833">
        <v>20.3</v>
      </c>
      <c r="N45" s="2830">
        <v>16000</v>
      </c>
      <c r="O45" s="2831">
        <f t="shared" si="2"/>
        <v>15619.2</v>
      </c>
      <c r="P45" s="2834"/>
    </row>
    <row r="46" spans="1:16" x14ac:dyDescent="0.2">
      <c r="A46" s="2835">
        <v>19</v>
      </c>
      <c r="B46" s="2836">
        <v>4.3</v>
      </c>
      <c r="C46" s="2837">
        <v>4.45</v>
      </c>
      <c r="D46" s="2838">
        <v>16000</v>
      </c>
      <c r="E46" s="2839">
        <f t="shared" si="0"/>
        <v>15619.2</v>
      </c>
      <c r="F46" s="2840">
        <v>51</v>
      </c>
      <c r="G46" s="2841">
        <v>12.3</v>
      </c>
      <c r="H46" s="2842">
        <v>12.45</v>
      </c>
      <c r="I46" s="2838">
        <v>16000</v>
      </c>
      <c r="J46" s="2839">
        <f t="shared" si="1"/>
        <v>15619.2</v>
      </c>
      <c r="K46" s="2840">
        <v>83</v>
      </c>
      <c r="L46" s="2842">
        <v>20.3</v>
      </c>
      <c r="M46" s="2841">
        <v>20.45</v>
      </c>
      <c r="N46" s="2838">
        <v>16000</v>
      </c>
      <c r="O46" s="2839">
        <f t="shared" si="2"/>
        <v>15619.2</v>
      </c>
      <c r="P46" s="2843"/>
    </row>
    <row r="47" spans="1:16" x14ac:dyDescent="0.2">
      <c r="A47" s="2844">
        <v>20</v>
      </c>
      <c r="B47" s="2844">
        <v>4.45</v>
      </c>
      <c r="C47" s="2845">
        <v>5</v>
      </c>
      <c r="D47" s="2846">
        <v>16000</v>
      </c>
      <c r="E47" s="2847">
        <f t="shared" si="0"/>
        <v>15619.2</v>
      </c>
      <c r="F47" s="2848">
        <v>52</v>
      </c>
      <c r="G47" s="2849">
        <v>12.45</v>
      </c>
      <c r="H47" s="2845">
        <v>13</v>
      </c>
      <c r="I47" s="2846">
        <v>16000</v>
      </c>
      <c r="J47" s="2847">
        <f t="shared" si="1"/>
        <v>15619.2</v>
      </c>
      <c r="K47" s="2848">
        <v>84</v>
      </c>
      <c r="L47" s="2845">
        <v>20.45</v>
      </c>
      <c r="M47" s="2849">
        <v>21</v>
      </c>
      <c r="N47" s="2846">
        <v>16000</v>
      </c>
      <c r="O47" s="2847">
        <f t="shared" si="2"/>
        <v>15619.2</v>
      </c>
      <c r="P47" s="2850"/>
    </row>
    <row r="48" spans="1:16" x14ac:dyDescent="0.2">
      <c r="A48" s="2851">
        <v>21</v>
      </c>
      <c r="B48" s="2852">
        <v>5</v>
      </c>
      <c r="C48" s="2853">
        <v>5.15</v>
      </c>
      <c r="D48" s="2854">
        <v>16000</v>
      </c>
      <c r="E48" s="2855">
        <f t="shared" si="0"/>
        <v>15619.2</v>
      </c>
      <c r="F48" s="2856">
        <v>53</v>
      </c>
      <c r="G48" s="2852">
        <v>13</v>
      </c>
      <c r="H48" s="2857">
        <v>13.15</v>
      </c>
      <c r="I48" s="2854">
        <v>16000</v>
      </c>
      <c r="J48" s="2855">
        <f t="shared" si="1"/>
        <v>15619.2</v>
      </c>
      <c r="K48" s="2856">
        <v>85</v>
      </c>
      <c r="L48" s="2857">
        <v>21</v>
      </c>
      <c r="M48" s="2852">
        <v>21.15</v>
      </c>
      <c r="N48" s="2854">
        <v>16000</v>
      </c>
      <c r="O48" s="2855">
        <f t="shared" si="2"/>
        <v>15619.2</v>
      </c>
      <c r="P48" s="2858"/>
    </row>
    <row r="49" spans="1:16" x14ac:dyDescent="0.2">
      <c r="A49" s="2859">
        <v>22</v>
      </c>
      <c r="B49" s="2860">
        <v>5.15</v>
      </c>
      <c r="C49" s="2861">
        <v>5.3</v>
      </c>
      <c r="D49" s="2862">
        <v>16000</v>
      </c>
      <c r="E49" s="2863">
        <f t="shared" si="0"/>
        <v>15619.2</v>
      </c>
      <c r="F49" s="2864">
        <v>54</v>
      </c>
      <c r="G49" s="2865">
        <v>13.15</v>
      </c>
      <c r="H49" s="2861">
        <v>13.3</v>
      </c>
      <c r="I49" s="2862">
        <v>16000</v>
      </c>
      <c r="J49" s="2863">
        <f t="shared" si="1"/>
        <v>15619.2</v>
      </c>
      <c r="K49" s="2864">
        <v>86</v>
      </c>
      <c r="L49" s="2861">
        <v>21.15</v>
      </c>
      <c r="M49" s="2865">
        <v>21.3</v>
      </c>
      <c r="N49" s="2862">
        <v>16000</v>
      </c>
      <c r="O49" s="2863">
        <f t="shared" si="2"/>
        <v>15619.2</v>
      </c>
      <c r="P49" s="2866"/>
    </row>
    <row r="50" spans="1:16" x14ac:dyDescent="0.2">
      <c r="A50" s="2867">
        <v>23</v>
      </c>
      <c r="B50" s="2868">
        <v>5.3</v>
      </c>
      <c r="C50" s="2869">
        <v>5.45</v>
      </c>
      <c r="D50" s="2870">
        <v>16000</v>
      </c>
      <c r="E50" s="2871">
        <f t="shared" si="0"/>
        <v>15619.2</v>
      </c>
      <c r="F50" s="2872">
        <v>55</v>
      </c>
      <c r="G50" s="2868">
        <v>13.3</v>
      </c>
      <c r="H50" s="2873">
        <v>13.45</v>
      </c>
      <c r="I50" s="2870">
        <v>16000</v>
      </c>
      <c r="J50" s="2871">
        <f t="shared" si="1"/>
        <v>15619.2</v>
      </c>
      <c r="K50" s="2872">
        <v>87</v>
      </c>
      <c r="L50" s="2873">
        <v>21.3</v>
      </c>
      <c r="M50" s="2868">
        <v>21.45</v>
      </c>
      <c r="N50" s="2870">
        <v>16000</v>
      </c>
      <c r="O50" s="2871">
        <f t="shared" si="2"/>
        <v>15619.2</v>
      </c>
      <c r="P50" s="2874"/>
    </row>
    <row r="51" spans="1:16" x14ac:dyDescent="0.2">
      <c r="A51" s="2875">
        <v>24</v>
      </c>
      <c r="B51" s="2876">
        <v>5.45</v>
      </c>
      <c r="C51" s="2877">
        <v>6</v>
      </c>
      <c r="D51" s="2878">
        <v>16000</v>
      </c>
      <c r="E51" s="2879">
        <f t="shared" si="0"/>
        <v>15619.2</v>
      </c>
      <c r="F51" s="2880">
        <v>56</v>
      </c>
      <c r="G51" s="2881">
        <v>13.45</v>
      </c>
      <c r="H51" s="2877">
        <v>14</v>
      </c>
      <c r="I51" s="2878">
        <v>16000</v>
      </c>
      <c r="J51" s="2879">
        <f t="shared" si="1"/>
        <v>15619.2</v>
      </c>
      <c r="K51" s="2880">
        <v>88</v>
      </c>
      <c r="L51" s="2877">
        <v>21.45</v>
      </c>
      <c r="M51" s="2881">
        <v>22</v>
      </c>
      <c r="N51" s="2878">
        <v>16000</v>
      </c>
      <c r="O51" s="2879">
        <f t="shared" si="2"/>
        <v>15619.2</v>
      </c>
      <c r="P51" s="2882"/>
    </row>
    <row r="52" spans="1:16" x14ac:dyDescent="0.2">
      <c r="A52" s="2883">
        <v>25</v>
      </c>
      <c r="B52" s="2884">
        <v>6</v>
      </c>
      <c r="C52" s="2885">
        <v>6.15</v>
      </c>
      <c r="D52" s="2886">
        <v>16000</v>
      </c>
      <c r="E52" s="2887">
        <f t="shared" si="0"/>
        <v>15619.2</v>
      </c>
      <c r="F52" s="2888">
        <v>57</v>
      </c>
      <c r="G52" s="2884">
        <v>14</v>
      </c>
      <c r="H52" s="2889">
        <v>14.15</v>
      </c>
      <c r="I52" s="2886">
        <v>16000</v>
      </c>
      <c r="J52" s="2887">
        <f t="shared" si="1"/>
        <v>15619.2</v>
      </c>
      <c r="K52" s="2888">
        <v>89</v>
      </c>
      <c r="L52" s="2889">
        <v>22</v>
      </c>
      <c r="M52" s="2884">
        <v>22.15</v>
      </c>
      <c r="N52" s="2886">
        <v>16000</v>
      </c>
      <c r="O52" s="2887">
        <f t="shared" si="2"/>
        <v>15619.2</v>
      </c>
      <c r="P52" s="2890"/>
    </row>
    <row r="53" spans="1:16" x14ac:dyDescent="0.2">
      <c r="A53" s="2891">
        <v>26</v>
      </c>
      <c r="B53" s="2892">
        <v>6.15</v>
      </c>
      <c r="C53" s="2893">
        <v>6.3</v>
      </c>
      <c r="D53" s="2894">
        <v>16000</v>
      </c>
      <c r="E53" s="2895">
        <f t="shared" si="0"/>
        <v>15619.2</v>
      </c>
      <c r="F53" s="2896">
        <v>58</v>
      </c>
      <c r="G53" s="2897">
        <v>14.15</v>
      </c>
      <c r="H53" s="2893">
        <v>14.3</v>
      </c>
      <c r="I53" s="2894">
        <v>16000</v>
      </c>
      <c r="J53" s="2895">
        <f t="shared" si="1"/>
        <v>15619.2</v>
      </c>
      <c r="K53" s="2896">
        <v>90</v>
      </c>
      <c r="L53" s="2893">
        <v>22.15</v>
      </c>
      <c r="M53" s="2897">
        <v>22.3</v>
      </c>
      <c r="N53" s="2894">
        <v>16000</v>
      </c>
      <c r="O53" s="2895">
        <f t="shared" si="2"/>
        <v>15619.2</v>
      </c>
      <c r="P53" s="2898"/>
    </row>
    <row r="54" spans="1:16" x14ac:dyDescent="0.2">
      <c r="A54" s="2899">
        <v>27</v>
      </c>
      <c r="B54" s="2900">
        <v>6.3</v>
      </c>
      <c r="C54" s="2901">
        <v>6.45</v>
      </c>
      <c r="D54" s="2902">
        <v>16000</v>
      </c>
      <c r="E54" s="2903">
        <f t="shared" si="0"/>
        <v>15619.2</v>
      </c>
      <c r="F54" s="2904">
        <v>59</v>
      </c>
      <c r="G54" s="2900">
        <v>14.3</v>
      </c>
      <c r="H54" s="2905">
        <v>14.45</v>
      </c>
      <c r="I54" s="2902">
        <v>16000</v>
      </c>
      <c r="J54" s="2903">
        <f t="shared" si="1"/>
        <v>15619.2</v>
      </c>
      <c r="K54" s="2904">
        <v>91</v>
      </c>
      <c r="L54" s="2905">
        <v>22.3</v>
      </c>
      <c r="M54" s="2900">
        <v>22.45</v>
      </c>
      <c r="N54" s="2902">
        <v>16000</v>
      </c>
      <c r="O54" s="2903">
        <f t="shared" si="2"/>
        <v>15619.2</v>
      </c>
      <c r="P54" s="2906"/>
    </row>
    <row r="55" spans="1:16" x14ac:dyDescent="0.2">
      <c r="A55" s="2907">
        <v>28</v>
      </c>
      <c r="B55" s="2908">
        <v>6.45</v>
      </c>
      <c r="C55" s="2909">
        <v>7</v>
      </c>
      <c r="D55" s="2910">
        <v>16000</v>
      </c>
      <c r="E55" s="2911">
        <f t="shared" si="0"/>
        <v>15619.2</v>
      </c>
      <c r="F55" s="2912">
        <v>60</v>
      </c>
      <c r="G55" s="2913">
        <v>14.45</v>
      </c>
      <c r="H55" s="2913">
        <v>15</v>
      </c>
      <c r="I55" s="2910">
        <v>16000</v>
      </c>
      <c r="J55" s="2911">
        <f t="shared" si="1"/>
        <v>15619.2</v>
      </c>
      <c r="K55" s="2912">
        <v>92</v>
      </c>
      <c r="L55" s="2909">
        <v>22.45</v>
      </c>
      <c r="M55" s="2913">
        <v>23</v>
      </c>
      <c r="N55" s="2910">
        <v>16000</v>
      </c>
      <c r="O55" s="2911">
        <f t="shared" si="2"/>
        <v>15619.2</v>
      </c>
      <c r="P55" s="2914"/>
    </row>
    <row r="56" spans="1:16" x14ac:dyDescent="0.2">
      <c r="A56" s="2915">
        <v>29</v>
      </c>
      <c r="B56" s="2916">
        <v>7</v>
      </c>
      <c r="C56" s="2917">
        <v>7.15</v>
      </c>
      <c r="D56" s="2918">
        <v>16000</v>
      </c>
      <c r="E56" s="2919">
        <f t="shared" si="0"/>
        <v>15619.2</v>
      </c>
      <c r="F56" s="2920">
        <v>61</v>
      </c>
      <c r="G56" s="2916">
        <v>15</v>
      </c>
      <c r="H56" s="2916">
        <v>15.15</v>
      </c>
      <c r="I56" s="2918">
        <v>16000</v>
      </c>
      <c r="J56" s="2919">
        <f t="shared" si="1"/>
        <v>15619.2</v>
      </c>
      <c r="K56" s="2920">
        <v>93</v>
      </c>
      <c r="L56" s="2921">
        <v>23</v>
      </c>
      <c r="M56" s="2916">
        <v>23.15</v>
      </c>
      <c r="N56" s="2918">
        <v>16000</v>
      </c>
      <c r="O56" s="2919">
        <f t="shared" si="2"/>
        <v>15619.2</v>
      </c>
      <c r="P56" s="2922"/>
    </row>
    <row r="57" spans="1:16" x14ac:dyDescent="0.2">
      <c r="A57" s="2923">
        <v>30</v>
      </c>
      <c r="B57" s="2924">
        <v>7.15</v>
      </c>
      <c r="C57" s="2925">
        <v>7.3</v>
      </c>
      <c r="D57" s="2926">
        <v>16000</v>
      </c>
      <c r="E57" s="2927">
        <f t="shared" si="0"/>
        <v>15619.2</v>
      </c>
      <c r="F57" s="2928">
        <v>62</v>
      </c>
      <c r="G57" s="2929">
        <v>15.15</v>
      </c>
      <c r="H57" s="2929">
        <v>15.3</v>
      </c>
      <c r="I57" s="2926">
        <v>16000</v>
      </c>
      <c r="J57" s="2927">
        <f t="shared" si="1"/>
        <v>15619.2</v>
      </c>
      <c r="K57" s="2928">
        <v>94</v>
      </c>
      <c r="L57" s="2929">
        <v>23.15</v>
      </c>
      <c r="M57" s="2929">
        <v>23.3</v>
      </c>
      <c r="N57" s="2926">
        <v>16000</v>
      </c>
      <c r="O57" s="2927">
        <f t="shared" si="2"/>
        <v>15619.2</v>
      </c>
      <c r="P57" s="2930"/>
    </row>
    <row r="58" spans="1:16" x14ac:dyDescent="0.2">
      <c r="A58" s="2931">
        <v>31</v>
      </c>
      <c r="B58" s="2932">
        <v>7.3</v>
      </c>
      <c r="C58" s="2933">
        <v>7.45</v>
      </c>
      <c r="D58" s="2934">
        <v>16000</v>
      </c>
      <c r="E58" s="2935">
        <f t="shared" si="0"/>
        <v>15619.2</v>
      </c>
      <c r="F58" s="2936">
        <v>63</v>
      </c>
      <c r="G58" s="2932">
        <v>15.3</v>
      </c>
      <c r="H58" s="2932">
        <v>15.45</v>
      </c>
      <c r="I58" s="2934">
        <v>16000</v>
      </c>
      <c r="J58" s="2935">
        <f t="shared" si="1"/>
        <v>15619.2</v>
      </c>
      <c r="K58" s="2936">
        <v>95</v>
      </c>
      <c r="L58" s="2932">
        <v>23.3</v>
      </c>
      <c r="M58" s="2932">
        <v>23.45</v>
      </c>
      <c r="N58" s="2934">
        <v>16000</v>
      </c>
      <c r="O58" s="2935">
        <f t="shared" si="2"/>
        <v>15619.2</v>
      </c>
      <c r="P58" s="2937"/>
    </row>
    <row r="59" spans="1:16" x14ac:dyDescent="0.2">
      <c r="A59" s="2938">
        <v>32</v>
      </c>
      <c r="B59" s="2939">
        <v>7.45</v>
      </c>
      <c r="C59" s="2940">
        <v>8</v>
      </c>
      <c r="D59" s="2941">
        <v>16000</v>
      </c>
      <c r="E59" s="2942">
        <f t="shared" si="0"/>
        <v>15619.2</v>
      </c>
      <c r="F59" s="2943">
        <v>64</v>
      </c>
      <c r="G59" s="2944">
        <v>15.45</v>
      </c>
      <c r="H59" s="2944">
        <v>16</v>
      </c>
      <c r="I59" s="2941">
        <v>16000</v>
      </c>
      <c r="J59" s="2942">
        <f t="shared" si="1"/>
        <v>15619.2</v>
      </c>
      <c r="K59" s="2943">
        <v>96</v>
      </c>
      <c r="L59" s="2944">
        <v>23.45</v>
      </c>
      <c r="M59" s="2944">
        <v>24</v>
      </c>
      <c r="N59" s="2941">
        <v>16000</v>
      </c>
      <c r="O59" s="2942">
        <f t="shared" si="2"/>
        <v>15619.2</v>
      </c>
      <c r="P59" s="2945"/>
    </row>
    <row r="60" spans="1:16" x14ac:dyDescent="0.2">
      <c r="A60" s="2946" t="s">
        <v>27</v>
      </c>
      <c r="B60" s="2947"/>
      <c r="C60" s="2947"/>
      <c r="D60" s="2948">
        <f>SUM(D28:D59)</f>
        <v>512000</v>
      </c>
      <c r="E60" s="2949">
        <f>SUM(E28:E59)</f>
        <v>499814.40000000026</v>
      </c>
      <c r="F60" s="2947"/>
      <c r="G60" s="2947"/>
      <c r="H60" s="2947"/>
      <c r="I60" s="2948">
        <f>SUM(I28:I59)</f>
        <v>512000</v>
      </c>
      <c r="J60" s="2950">
        <f>SUM(J28:J59)</f>
        <v>499814.40000000026</v>
      </c>
      <c r="K60" s="2947"/>
      <c r="L60" s="2947"/>
      <c r="M60" s="2947"/>
      <c r="N60" s="2947">
        <f>SUM(N28:N59)</f>
        <v>512000</v>
      </c>
      <c r="O60" s="2950">
        <f>SUM(O28:O59)</f>
        <v>499814.40000000026</v>
      </c>
      <c r="P60" s="2951"/>
    </row>
    <row r="64" spans="1:16" x14ac:dyDescent="0.2">
      <c r="A64" t="s">
        <v>47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2952"/>
      <c r="B66" s="2953"/>
      <c r="C66" s="2953"/>
      <c r="D66" s="2954"/>
      <c r="E66" s="2953"/>
      <c r="F66" s="2953"/>
      <c r="G66" s="2953"/>
      <c r="H66" s="2953"/>
      <c r="I66" s="2954"/>
      <c r="J66" s="2955"/>
      <c r="K66" s="2953"/>
      <c r="L66" s="2953"/>
      <c r="M66" s="2953"/>
      <c r="N66" s="2953"/>
      <c r="O66" s="2953"/>
      <c r="P66" s="2956"/>
    </row>
    <row r="67" spans="1:16" x14ac:dyDescent="0.2">
      <c r="A67" s="2957" t="s">
        <v>28</v>
      </c>
      <c r="B67" s="2958"/>
      <c r="C67" s="2958"/>
      <c r="D67" s="2959"/>
      <c r="E67" s="2960"/>
      <c r="F67" s="2958"/>
      <c r="G67" s="2958"/>
      <c r="H67" s="2960"/>
      <c r="I67" s="2959"/>
      <c r="J67" s="2961"/>
      <c r="K67" s="2958"/>
      <c r="L67" s="2958"/>
      <c r="M67" s="2958"/>
      <c r="N67" s="2958"/>
      <c r="O67" s="2958"/>
      <c r="P67" s="2962"/>
    </row>
    <row r="68" spans="1:16" x14ac:dyDescent="0.2">
      <c r="A68" s="2963"/>
      <c r="B68" s="2964"/>
      <c r="C68" s="2964"/>
      <c r="D68" s="2964"/>
      <c r="E68" s="2964"/>
      <c r="F68" s="2964"/>
      <c r="G68" s="2964"/>
      <c r="H68" s="2964"/>
      <c r="I68" s="2964"/>
      <c r="J68" s="2964"/>
      <c r="K68" s="2964"/>
      <c r="L68" s="2965"/>
      <c r="M68" s="2965"/>
      <c r="N68" s="2965"/>
      <c r="O68" s="2965"/>
      <c r="P68" s="2966"/>
    </row>
    <row r="69" spans="1:16" x14ac:dyDescent="0.2">
      <c r="A69" s="2967"/>
      <c r="B69" s="2968"/>
      <c r="C69" s="2968"/>
      <c r="D69" s="2969"/>
      <c r="E69" s="2970"/>
      <c r="F69" s="2968"/>
      <c r="G69" s="2968"/>
      <c r="H69" s="2970"/>
      <c r="I69" s="2969"/>
      <c r="J69" s="2971"/>
      <c r="K69" s="2968"/>
      <c r="L69" s="2968"/>
      <c r="M69" s="2968"/>
      <c r="N69" s="2968"/>
      <c r="O69" s="2968"/>
      <c r="P69" s="2972"/>
    </row>
    <row r="70" spans="1:16" x14ac:dyDescent="0.2">
      <c r="A70" s="2973"/>
      <c r="B70" s="2974"/>
      <c r="C70" s="2974"/>
      <c r="D70" s="2975"/>
      <c r="E70" s="2976"/>
      <c r="F70" s="2974"/>
      <c r="G70" s="2974"/>
      <c r="H70" s="2976"/>
      <c r="I70" s="2975"/>
      <c r="J70" s="2974"/>
      <c r="K70" s="2974"/>
      <c r="L70" s="2974"/>
      <c r="M70" s="2974"/>
      <c r="N70" s="2974"/>
      <c r="O70" s="2974"/>
      <c r="P70" s="2977"/>
    </row>
    <row r="71" spans="1:16" x14ac:dyDescent="0.2">
      <c r="A71" s="2978"/>
      <c r="B71" s="2979"/>
      <c r="C71" s="2979"/>
      <c r="D71" s="2980"/>
      <c r="E71" s="2981"/>
      <c r="F71" s="2979"/>
      <c r="G71" s="2979"/>
      <c r="H71" s="2981"/>
      <c r="I71" s="2980"/>
      <c r="J71" s="2979"/>
      <c r="K71" s="2979"/>
      <c r="L71" s="2979"/>
      <c r="M71" s="2979"/>
      <c r="N71" s="2979"/>
      <c r="O71" s="2979"/>
      <c r="P71" s="2982"/>
    </row>
    <row r="72" spans="1:16" x14ac:dyDescent="0.2">
      <c r="A72" s="2983"/>
      <c r="B72" s="2984"/>
      <c r="C72" s="2984"/>
      <c r="D72" s="2985"/>
      <c r="E72" s="2986"/>
      <c r="F72" s="2984"/>
      <c r="G72" s="2984"/>
      <c r="H72" s="2986"/>
      <c r="I72" s="2985"/>
      <c r="J72" s="2984"/>
      <c r="K72" s="2984"/>
      <c r="L72" s="2984"/>
      <c r="M72" s="2984" t="s">
        <v>29</v>
      </c>
      <c r="N72" s="2984"/>
      <c r="O72" s="2984"/>
      <c r="P72" s="2987"/>
    </row>
    <row r="73" spans="1:16" x14ac:dyDescent="0.2">
      <c r="A73" s="2988"/>
      <c r="B73" s="2989"/>
      <c r="C73" s="2989"/>
      <c r="D73" s="2990"/>
      <c r="E73" s="2991"/>
      <c r="F73" s="2989"/>
      <c r="G73" s="2989"/>
      <c r="H73" s="2991"/>
      <c r="I73" s="2990"/>
      <c r="J73" s="2989"/>
      <c r="K73" s="2989"/>
      <c r="L73" s="2989"/>
      <c r="M73" s="2989" t="s">
        <v>30</v>
      </c>
      <c r="N73" s="2989"/>
      <c r="O73" s="2989"/>
      <c r="P73" s="2992"/>
    </row>
    <row r="74" spans="1:16" ht="15.75" x14ac:dyDescent="0.25">
      <c r="E74" s="2993"/>
      <c r="H74" s="2993"/>
    </row>
    <row r="75" spans="1:16" ht="15.75" x14ac:dyDescent="0.25">
      <c r="C75" s="2994"/>
      <c r="E75" s="2995"/>
      <c r="H75" s="2995"/>
    </row>
    <row r="76" spans="1:16" ht="15.75" x14ac:dyDescent="0.25">
      <c r="E76" s="2996"/>
      <c r="H76" s="2996"/>
    </row>
    <row r="77" spans="1:16" ht="15.75" x14ac:dyDescent="0.25">
      <c r="E77" s="2997"/>
      <c r="H77" s="2997"/>
    </row>
    <row r="78" spans="1:16" ht="15.75" x14ac:dyDescent="0.25">
      <c r="E78" s="2998"/>
      <c r="H78" s="2998"/>
    </row>
    <row r="79" spans="1:16" ht="15.75" x14ac:dyDescent="0.25">
      <c r="E79" s="2999"/>
      <c r="H79" s="2999"/>
    </row>
    <row r="80" spans="1:16" ht="15.75" x14ac:dyDescent="0.25">
      <c r="E80" s="3000"/>
      <c r="H80" s="3000"/>
    </row>
    <row r="81" spans="5:13" ht="15.75" x14ac:dyDescent="0.25">
      <c r="E81" s="3001"/>
      <c r="H81" s="3001"/>
    </row>
    <row r="82" spans="5:13" ht="15.75" x14ac:dyDescent="0.25">
      <c r="E82" s="3002"/>
      <c r="H82" s="3002"/>
    </row>
    <row r="83" spans="5:13" ht="15.75" x14ac:dyDescent="0.25">
      <c r="E83" s="3003"/>
      <c r="H83" s="3003"/>
    </row>
    <row r="84" spans="5:13" ht="15.75" x14ac:dyDescent="0.25">
      <c r="E84" s="3004"/>
      <c r="H84" s="3004"/>
    </row>
    <row r="85" spans="5:13" ht="15.75" x14ac:dyDescent="0.25">
      <c r="E85" s="3005"/>
      <c r="H85" s="3005"/>
    </row>
    <row r="86" spans="5:13" ht="15.75" x14ac:dyDescent="0.25">
      <c r="E86" s="3006"/>
      <c r="H86" s="3006"/>
    </row>
    <row r="87" spans="5:13" ht="15.75" x14ac:dyDescent="0.25">
      <c r="E87" s="3007"/>
      <c r="H87" s="3007"/>
    </row>
    <row r="88" spans="5:13" ht="15.75" x14ac:dyDescent="0.25">
      <c r="E88" s="3008"/>
      <c r="H88" s="3008"/>
    </row>
    <row r="89" spans="5:13" ht="15.75" x14ac:dyDescent="0.25">
      <c r="E89" s="3009"/>
      <c r="H89" s="3009"/>
    </row>
    <row r="90" spans="5:13" ht="15.75" x14ac:dyDescent="0.25">
      <c r="E90" s="3010"/>
      <c r="H90" s="3010"/>
    </row>
    <row r="91" spans="5:13" ht="15.75" x14ac:dyDescent="0.25">
      <c r="E91" s="3011"/>
      <c r="H91" s="3011"/>
    </row>
    <row r="92" spans="5:13" ht="15.75" x14ac:dyDescent="0.25">
      <c r="E92" s="3012"/>
      <c r="H92" s="3012"/>
    </row>
    <row r="93" spans="5:13" ht="15.75" x14ac:dyDescent="0.25">
      <c r="E93" s="3013"/>
      <c r="H93" s="3013"/>
    </row>
    <row r="94" spans="5:13" ht="15.75" x14ac:dyDescent="0.25">
      <c r="E94" s="3014"/>
      <c r="H94" s="3014"/>
    </row>
    <row r="95" spans="5:13" ht="15.75" x14ac:dyDescent="0.25">
      <c r="E95" s="3015"/>
      <c r="H95" s="3015"/>
    </row>
    <row r="96" spans="5:13" ht="15.75" x14ac:dyDescent="0.25">
      <c r="E96" s="3016"/>
      <c r="H96" s="3016"/>
      <c r="M96" s="3017" t="s">
        <v>8</v>
      </c>
    </row>
    <row r="97" spans="5:14" ht="15.75" x14ac:dyDescent="0.25">
      <c r="E97" s="3018"/>
      <c r="H97" s="3018"/>
    </row>
    <row r="98" spans="5:14" ht="15.75" x14ac:dyDescent="0.25">
      <c r="E98" s="3019"/>
      <c r="H98" s="3019"/>
    </row>
    <row r="99" spans="5:14" ht="15.75" x14ac:dyDescent="0.25">
      <c r="E99" s="3020"/>
      <c r="H99" s="3020"/>
    </row>
    <row r="101" spans="5:14" x14ac:dyDescent="0.2">
      <c r="N101" s="3021"/>
    </row>
    <row r="126" spans="4:4" x14ac:dyDescent="0.2">
      <c r="D126" s="3022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023"/>
      <c r="B1" s="3024"/>
      <c r="C1" s="3024"/>
      <c r="D1" s="3025"/>
      <c r="E1" s="3024"/>
      <c r="F1" s="3024"/>
      <c r="G1" s="3024"/>
      <c r="H1" s="3024"/>
      <c r="I1" s="3025"/>
      <c r="J1" s="3024"/>
      <c r="K1" s="3024"/>
      <c r="L1" s="3024"/>
      <c r="M1" s="3024"/>
      <c r="N1" s="3024"/>
      <c r="O1" s="3024"/>
      <c r="P1" s="3026"/>
    </row>
    <row r="2" spans="1:16" ht="12.75" customHeight="1" x14ac:dyDescent="0.2">
      <c r="A2" s="3027" t="s">
        <v>0</v>
      </c>
      <c r="B2" s="3028"/>
      <c r="C2" s="3028"/>
      <c r="D2" s="3028"/>
      <c r="E2" s="3028"/>
      <c r="F2" s="3028"/>
      <c r="G2" s="3028"/>
      <c r="H2" s="3028"/>
      <c r="I2" s="3028"/>
      <c r="J2" s="3028"/>
      <c r="K2" s="3028"/>
      <c r="L2" s="3028"/>
      <c r="M2" s="3028"/>
      <c r="N2" s="3028"/>
      <c r="O2" s="3028"/>
      <c r="P2" s="3029"/>
    </row>
    <row r="3" spans="1:16" ht="12.75" customHeight="1" x14ac:dyDescent="0.2">
      <c r="A3" s="3030"/>
      <c r="B3" s="3031"/>
      <c r="C3" s="3031"/>
      <c r="D3" s="3031"/>
      <c r="E3" s="3031"/>
      <c r="F3" s="3031"/>
      <c r="G3" s="3031"/>
      <c r="H3" s="3031"/>
      <c r="I3" s="3031"/>
      <c r="J3" s="3031"/>
      <c r="K3" s="3031"/>
      <c r="L3" s="3031"/>
      <c r="M3" s="3031"/>
      <c r="N3" s="3031"/>
      <c r="O3" s="3031"/>
      <c r="P3" s="3032"/>
    </row>
    <row r="4" spans="1:16" ht="12.75" customHeight="1" x14ac:dyDescent="0.2">
      <c r="A4" s="3033" t="s">
        <v>48</v>
      </c>
      <c r="B4" s="3034"/>
      <c r="C4" s="3034"/>
      <c r="D4" s="3034"/>
      <c r="E4" s="3034"/>
      <c r="F4" s="3034"/>
      <c r="G4" s="3034"/>
      <c r="H4" s="3034"/>
      <c r="I4" s="3034"/>
      <c r="J4" s="3035"/>
      <c r="K4" s="3036"/>
      <c r="L4" s="3036"/>
      <c r="M4" s="3036"/>
      <c r="N4" s="3036"/>
      <c r="O4" s="3036"/>
      <c r="P4" s="3037"/>
    </row>
    <row r="5" spans="1:16" ht="12.75" customHeight="1" x14ac:dyDescent="0.2">
      <c r="A5" s="3038"/>
      <c r="B5" s="3039"/>
      <c r="C5" s="3039"/>
      <c r="D5" s="3040"/>
      <c r="E5" s="3039"/>
      <c r="F5" s="3039"/>
      <c r="G5" s="3039"/>
      <c r="H5" s="3039"/>
      <c r="I5" s="3040"/>
      <c r="J5" s="3039"/>
      <c r="K5" s="3039"/>
      <c r="L5" s="3039"/>
      <c r="M5" s="3039"/>
      <c r="N5" s="3039"/>
      <c r="O5" s="3039"/>
      <c r="P5" s="3041"/>
    </row>
    <row r="6" spans="1:16" ht="12.75" customHeight="1" x14ac:dyDescent="0.2">
      <c r="A6" s="3042" t="s">
        <v>2</v>
      </c>
      <c r="B6" s="3043"/>
      <c r="C6" s="3043"/>
      <c r="D6" s="3044"/>
      <c r="E6" s="3043"/>
      <c r="F6" s="3043"/>
      <c r="G6" s="3043"/>
      <c r="H6" s="3043"/>
      <c r="I6" s="3044"/>
      <c r="J6" s="3043"/>
      <c r="K6" s="3043"/>
      <c r="L6" s="3043"/>
      <c r="M6" s="3043"/>
      <c r="N6" s="3043"/>
      <c r="O6" s="3043"/>
      <c r="P6" s="3045"/>
    </row>
    <row r="7" spans="1:16" ht="12.75" customHeight="1" x14ac:dyDescent="0.2">
      <c r="A7" s="3046" t="s">
        <v>3</v>
      </c>
      <c r="B7" s="3047"/>
      <c r="C7" s="3047"/>
      <c r="D7" s="3048"/>
      <c r="E7" s="3047"/>
      <c r="F7" s="3047"/>
      <c r="G7" s="3047"/>
      <c r="H7" s="3047"/>
      <c r="I7" s="3048"/>
      <c r="J7" s="3047"/>
      <c r="K7" s="3047"/>
      <c r="L7" s="3047"/>
      <c r="M7" s="3047"/>
      <c r="N7" s="3047"/>
      <c r="O7" s="3047"/>
      <c r="P7" s="3049"/>
    </row>
    <row r="8" spans="1:16" ht="12.75" customHeight="1" x14ac:dyDescent="0.2">
      <c r="A8" s="3050" t="s">
        <v>4</v>
      </c>
      <c r="B8" s="3051"/>
      <c r="C8" s="3051"/>
      <c r="D8" s="3052"/>
      <c r="E8" s="3051"/>
      <c r="F8" s="3051"/>
      <c r="G8" s="3051"/>
      <c r="H8" s="3051"/>
      <c r="I8" s="3052"/>
      <c r="J8" s="3051"/>
      <c r="K8" s="3051"/>
      <c r="L8" s="3051"/>
      <c r="M8" s="3051"/>
      <c r="N8" s="3051"/>
      <c r="O8" s="3051"/>
      <c r="P8" s="3053"/>
    </row>
    <row r="9" spans="1:16" ht="12.75" customHeight="1" x14ac:dyDescent="0.2">
      <c r="A9" s="3054" t="s">
        <v>5</v>
      </c>
      <c r="B9" s="3055"/>
      <c r="C9" s="3055"/>
      <c r="D9" s="3056"/>
      <c r="E9" s="3055"/>
      <c r="F9" s="3055"/>
      <c r="G9" s="3055"/>
      <c r="H9" s="3055"/>
      <c r="I9" s="3056"/>
      <c r="J9" s="3055"/>
      <c r="K9" s="3055"/>
      <c r="L9" s="3055"/>
      <c r="M9" s="3055"/>
      <c r="N9" s="3055"/>
      <c r="O9" s="3055"/>
      <c r="P9" s="3057"/>
    </row>
    <row r="10" spans="1:16" ht="12.75" customHeight="1" x14ac:dyDescent="0.2">
      <c r="A10" s="3058" t="s">
        <v>6</v>
      </c>
      <c r="B10" s="3059"/>
      <c r="C10" s="3059"/>
      <c r="D10" s="3060"/>
      <c r="E10" s="3059"/>
      <c r="F10" s="3059"/>
      <c r="G10" s="3059"/>
      <c r="H10" s="3059"/>
      <c r="I10" s="3060"/>
      <c r="J10" s="3059"/>
      <c r="K10" s="3059"/>
      <c r="L10" s="3059"/>
      <c r="M10" s="3059"/>
      <c r="N10" s="3059"/>
      <c r="O10" s="3059"/>
      <c r="P10" s="3061"/>
    </row>
    <row r="11" spans="1:16" ht="12.75" customHeight="1" x14ac:dyDescent="0.2">
      <c r="A11" s="3062"/>
      <c r="B11" s="3063"/>
      <c r="C11" s="3063"/>
      <c r="D11" s="3064"/>
      <c r="E11" s="3063"/>
      <c r="F11" s="3063"/>
      <c r="G11" s="3065"/>
      <c r="H11" s="3063"/>
      <c r="I11" s="3064"/>
      <c r="J11" s="3063"/>
      <c r="K11" s="3063"/>
      <c r="L11" s="3063"/>
      <c r="M11" s="3063"/>
      <c r="N11" s="3063"/>
      <c r="O11" s="3063"/>
      <c r="P11" s="3066"/>
    </row>
    <row r="12" spans="1:16" ht="12.75" customHeight="1" x14ac:dyDescent="0.2">
      <c r="A12" s="3067" t="s">
        <v>49</v>
      </c>
      <c r="B12" s="3068"/>
      <c r="C12" s="3068"/>
      <c r="D12" s="3069"/>
      <c r="E12" s="3068" t="s">
        <v>8</v>
      </c>
      <c r="F12" s="3068"/>
      <c r="G12" s="3068"/>
      <c r="H12" s="3068"/>
      <c r="I12" s="3069"/>
      <c r="J12" s="3068"/>
      <c r="K12" s="3068"/>
      <c r="L12" s="3068"/>
      <c r="M12" s="3068"/>
      <c r="N12" s="3070" t="s">
        <v>50</v>
      </c>
      <c r="O12" s="3068"/>
      <c r="P12" s="3071"/>
    </row>
    <row r="13" spans="1:16" ht="12.75" customHeight="1" x14ac:dyDescent="0.2">
      <c r="A13" s="3072"/>
      <c r="B13" s="3073"/>
      <c r="C13" s="3073"/>
      <c r="D13" s="3074"/>
      <c r="E13" s="3073"/>
      <c r="F13" s="3073"/>
      <c r="G13" s="3073"/>
      <c r="H13" s="3073"/>
      <c r="I13" s="3074"/>
      <c r="J13" s="3073"/>
      <c r="K13" s="3073"/>
      <c r="L13" s="3073"/>
      <c r="M13" s="3073"/>
      <c r="N13" s="3073"/>
      <c r="O13" s="3073"/>
      <c r="P13" s="3075"/>
    </row>
    <row r="14" spans="1:16" ht="12.75" customHeight="1" x14ac:dyDescent="0.2">
      <c r="A14" s="3076" t="s">
        <v>10</v>
      </c>
      <c r="B14" s="3077"/>
      <c r="C14" s="3077"/>
      <c r="D14" s="3078"/>
      <c r="E14" s="3077"/>
      <c r="F14" s="3077"/>
      <c r="G14" s="3077"/>
      <c r="H14" s="3077"/>
      <c r="I14" s="3078"/>
      <c r="J14" s="3077"/>
      <c r="K14" s="3077"/>
      <c r="L14" s="3077"/>
      <c r="M14" s="3077"/>
      <c r="N14" s="3079"/>
      <c r="O14" s="3080"/>
      <c r="P14" s="3081"/>
    </row>
    <row r="15" spans="1:16" ht="12.75" customHeight="1" x14ac:dyDescent="0.2">
      <c r="A15" s="3082"/>
      <c r="B15" s="3083"/>
      <c r="C15" s="3083"/>
      <c r="D15" s="3084"/>
      <c r="E15" s="3083"/>
      <c r="F15" s="3083"/>
      <c r="G15" s="3083"/>
      <c r="H15" s="3083"/>
      <c r="I15" s="3084"/>
      <c r="J15" s="3083"/>
      <c r="K15" s="3083"/>
      <c r="L15" s="3083"/>
      <c r="M15" s="3083"/>
      <c r="N15" s="3085" t="s">
        <v>11</v>
      </c>
      <c r="O15" s="3086" t="s">
        <v>12</v>
      </c>
      <c r="P15" s="3087"/>
    </row>
    <row r="16" spans="1:16" ht="12.75" customHeight="1" x14ac:dyDescent="0.2">
      <c r="A16" s="3088" t="s">
        <v>13</v>
      </c>
      <c r="B16" s="3089"/>
      <c r="C16" s="3089"/>
      <c r="D16" s="3090"/>
      <c r="E16" s="3089"/>
      <c r="F16" s="3089"/>
      <c r="G16" s="3089"/>
      <c r="H16" s="3089"/>
      <c r="I16" s="3090"/>
      <c r="J16" s="3089"/>
      <c r="K16" s="3089"/>
      <c r="L16" s="3089"/>
      <c r="M16" s="3089"/>
      <c r="N16" s="3091"/>
      <c r="O16" s="3092"/>
      <c r="P16" s="3092"/>
    </row>
    <row r="17" spans="1:47" ht="12.75" customHeight="1" x14ac:dyDescent="0.2">
      <c r="A17" s="3093" t="s">
        <v>14</v>
      </c>
      <c r="B17" s="3094"/>
      <c r="C17" s="3094"/>
      <c r="D17" s="3095"/>
      <c r="E17" s="3094"/>
      <c r="F17" s="3094"/>
      <c r="G17" s="3094"/>
      <c r="H17" s="3094"/>
      <c r="I17" s="3095"/>
      <c r="J17" s="3094"/>
      <c r="K17" s="3094"/>
      <c r="L17" s="3094"/>
      <c r="M17" s="3094"/>
      <c r="N17" s="3096" t="s">
        <v>15</v>
      </c>
      <c r="O17" s="3097" t="s">
        <v>16</v>
      </c>
      <c r="P17" s="3098"/>
    </row>
    <row r="18" spans="1:47" ht="12.75" customHeight="1" x14ac:dyDescent="0.2">
      <c r="A18" s="3099"/>
      <c r="B18" s="3100"/>
      <c r="C18" s="3100"/>
      <c r="D18" s="3101"/>
      <c r="E18" s="3100"/>
      <c r="F18" s="3100"/>
      <c r="G18" s="3100"/>
      <c r="H18" s="3100"/>
      <c r="I18" s="3101"/>
      <c r="J18" s="3100"/>
      <c r="K18" s="3100"/>
      <c r="L18" s="3100"/>
      <c r="M18" s="3100"/>
      <c r="N18" s="3102"/>
      <c r="O18" s="3103"/>
      <c r="P18" s="3104" t="s">
        <v>8</v>
      </c>
    </row>
    <row r="19" spans="1:47" ht="12.75" customHeight="1" x14ac:dyDescent="0.2">
      <c r="A19" s="3105"/>
      <c r="B19" s="3106"/>
      <c r="C19" s="3106"/>
      <c r="D19" s="3107"/>
      <c r="E19" s="3106"/>
      <c r="F19" s="3106"/>
      <c r="G19" s="3106"/>
      <c r="H19" s="3106"/>
      <c r="I19" s="3107"/>
      <c r="J19" s="3106"/>
      <c r="K19" s="3108"/>
      <c r="L19" s="3106" t="s">
        <v>17</v>
      </c>
      <c r="M19" s="3106"/>
      <c r="N19" s="3109"/>
      <c r="O19" s="3110"/>
      <c r="P19" s="3111"/>
      <c r="AU19" s="3112"/>
    </row>
    <row r="20" spans="1:47" ht="12.75" customHeight="1" x14ac:dyDescent="0.2">
      <c r="A20" s="3113"/>
      <c r="B20" s="3114"/>
      <c r="C20" s="3114"/>
      <c r="D20" s="3115"/>
      <c r="E20" s="3114"/>
      <c r="F20" s="3114"/>
      <c r="G20" s="3114"/>
      <c r="H20" s="3114"/>
      <c r="I20" s="3115"/>
      <c r="J20" s="3114"/>
      <c r="K20" s="3114"/>
      <c r="L20" s="3114"/>
      <c r="M20" s="3114"/>
      <c r="N20" s="3116"/>
      <c r="O20" s="3117"/>
      <c r="P20" s="3118"/>
    </row>
    <row r="21" spans="1:47" ht="12.75" customHeight="1" x14ac:dyDescent="0.2">
      <c r="A21" s="3119"/>
      <c r="B21" s="3120"/>
      <c r="C21" s="3121"/>
      <c r="D21" s="3121"/>
      <c r="E21" s="3120"/>
      <c r="F21" s="3120"/>
      <c r="G21" s="3120"/>
      <c r="H21" s="3120" t="s">
        <v>8</v>
      </c>
      <c r="I21" s="3122"/>
      <c r="J21" s="3120"/>
      <c r="K21" s="3120"/>
      <c r="L21" s="3120"/>
      <c r="M21" s="3120"/>
      <c r="N21" s="3123"/>
      <c r="O21" s="3124"/>
      <c r="P21" s="3125"/>
    </row>
    <row r="22" spans="1:47" ht="12.75" customHeight="1" x14ac:dyDescent="0.2">
      <c r="A22" s="3126"/>
      <c r="B22" s="3127"/>
      <c r="C22" s="3127"/>
      <c r="D22" s="3128"/>
      <c r="E22" s="3127"/>
      <c r="F22" s="3127"/>
      <c r="G22" s="3127"/>
      <c r="H22" s="3127"/>
      <c r="I22" s="3128"/>
      <c r="J22" s="3127"/>
      <c r="K22" s="3127"/>
      <c r="L22" s="3127"/>
      <c r="M22" s="3127"/>
      <c r="N22" s="3127"/>
      <c r="O22" s="3127"/>
      <c r="P22" s="3129"/>
    </row>
    <row r="23" spans="1:47" ht="12.75" customHeight="1" x14ac:dyDescent="0.2">
      <c r="A23" s="3130" t="s">
        <v>18</v>
      </c>
      <c r="B23" s="3131"/>
      <c r="C23" s="3131"/>
      <c r="D23" s="3132"/>
      <c r="E23" s="3133" t="s">
        <v>19</v>
      </c>
      <c r="F23" s="3133"/>
      <c r="G23" s="3133"/>
      <c r="H23" s="3133"/>
      <c r="I23" s="3133"/>
      <c r="J23" s="3133"/>
      <c r="K23" s="3133"/>
      <c r="L23" s="3133"/>
      <c r="M23" s="3131"/>
      <c r="N23" s="3131"/>
      <c r="O23" s="3131"/>
      <c r="P23" s="3134"/>
    </row>
    <row r="24" spans="1:47" x14ac:dyDescent="0.25">
      <c r="A24" s="3135"/>
      <c r="B24" s="3136"/>
      <c r="C24" s="3136"/>
      <c r="D24" s="3137"/>
      <c r="E24" s="3138" t="s">
        <v>20</v>
      </c>
      <c r="F24" s="3138"/>
      <c r="G24" s="3138"/>
      <c r="H24" s="3138"/>
      <c r="I24" s="3138"/>
      <c r="J24" s="3138"/>
      <c r="K24" s="3138"/>
      <c r="L24" s="3138"/>
      <c r="M24" s="3136"/>
      <c r="N24" s="3136"/>
      <c r="O24" s="3136"/>
      <c r="P24" s="3139"/>
    </row>
    <row r="25" spans="1:47" ht="12.75" customHeight="1" x14ac:dyDescent="0.2">
      <c r="A25" s="3140"/>
      <c r="B25" s="3141" t="s">
        <v>21</v>
      </c>
      <c r="C25" s="3142"/>
      <c r="D25" s="3142"/>
      <c r="E25" s="3142"/>
      <c r="F25" s="3142"/>
      <c r="G25" s="3142"/>
      <c r="H25" s="3142"/>
      <c r="I25" s="3142"/>
      <c r="J25" s="3142"/>
      <c r="K25" s="3142"/>
      <c r="L25" s="3142"/>
      <c r="M25" s="3142"/>
      <c r="N25" s="3142"/>
      <c r="O25" s="3143"/>
      <c r="P25" s="3144"/>
    </row>
    <row r="26" spans="1:47" ht="12.75" customHeight="1" x14ac:dyDescent="0.2">
      <c r="A26" s="3145" t="s">
        <v>22</v>
      </c>
      <c r="B26" s="3146" t="s">
        <v>23</v>
      </c>
      <c r="C26" s="3146"/>
      <c r="D26" s="3145" t="s">
        <v>24</v>
      </c>
      <c r="E26" s="3145" t="s">
        <v>25</v>
      </c>
      <c r="F26" s="3145" t="s">
        <v>22</v>
      </c>
      <c r="G26" s="3146" t="s">
        <v>23</v>
      </c>
      <c r="H26" s="3146"/>
      <c r="I26" s="3145" t="s">
        <v>24</v>
      </c>
      <c r="J26" s="3145" t="s">
        <v>25</v>
      </c>
      <c r="K26" s="3145" t="s">
        <v>22</v>
      </c>
      <c r="L26" s="3146" t="s">
        <v>23</v>
      </c>
      <c r="M26" s="3146"/>
      <c r="N26" s="3147" t="s">
        <v>24</v>
      </c>
      <c r="O26" s="3145" t="s">
        <v>25</v>
      </c>
      <c r="P26" s="3148"/>
    </row>
    <row r="27" spans="1:47" ht="12.75" customHeight="1" x14ac:dyDescent="0.2">
      <c r="A27" s="3149"/>
      <c r="B27" s="3150" t="s">
        <v>26</v>
      </c>
      <c r="C27" s="3150" t="s">
        <v>2</v>
      </c>
      <c r="D27" s="3149"/>
      <c r="E27" s="3149"/>
      <c r="F27" s="3149"/>
      <c r="G27" s="3150" t="s">
        <v>26</v>
      </c>
      <c r="H27" s="3150" t="s">
        <v>2</v>
      </c>
      <c r="I27" s="3149"/>
      <c r="J27" s="3149"/>
      <c r="K27" s="3149"/>
      <c r="L27" s="3150" t="s">
        <v>26</v>
      </c>
      <c r="M27" s="3150" t="s">
        <v>2</v>
      </c>
      <c r="N27" s="3151"/>
      <c r="O27" s="3149"/>
      <c r="P27" s="3152"/>
    </row>
    <row r="28" spans="1:47" ht="12.75" customHeight="1" x14ac:dyDescent="0.2">
      <c r="A28" s="3153">
        <v>1</v>
      </c>
      <c r="B28" s="3154">
        <v>0</v>
      </c>
      <c r="C28" s="3155">
        <v>0.15</v>
      </c>
      <c r="D28" s="3156">
        <v>16000</v>
      </c>
      <c r="E28" s="3157">
        <f t="shared" ref="E28:E59" si="0">D28*(100-2.38)/100</f>
        <v>15619.2</v>
      </c>
      <c r="F28" s="3158">
        <v>33</v>
      </c>
      <c r="G28" s="3159">
        <v>8</v>
      </c>
      <c r="H28" s="3159">
        <v>8.15</v>
      </c>
      <c r="I28" s="3156">
        <v>16000</v>
      </c>
      <c r="J28" s="3157">
        <f t="shared" ref="J28:J59" si="1">I28*(100-2.38)/100</f>
        <v>15619.2</v>
      </c>
      <c r="K28" s="3158">
        <v>65</v>
      </c>
      <c r="L28" s="3159">
        <v>16</v>
      </c>
      <c r="M28" s="3159">
        <v>16.149999999999999</v>
      </c>
      <c r="N28" s="3156">
        <v>16000</v>
      </c>
      <c r="O28" s="3157">
        <f t="shared" ref="O28:O59" si="2">N28*(100-2.38)/100</f>
        <v>15619.2</v>
      </c>
      <c r="P28" s="3160"/>
    </row>
    <row r="29" spans="1:47" ht="12.75" customHeight="1" x14ac:dyDescent="0.2">
      <c r="A29" s="3161">
        <v>2</v>
      </c>
      <c r="B29" s="3161">
        <v>0.15</v>
      </c>
      <c r="C29" s="3162">
        <v>0.3</v>
      </c>
      <c r="D29" s="3163">
        <v>16000</v>
      </c>
      <c r="E29" s="3164">
        <f t="shared" si="0"/>
        <v>15619.2</v>
      </c>
      <c r="F29" s="3165">
        <v>34</v>
      </c>
      <c r="G29" s="3166">
        <v>8.15</v>
      </c>
      <c r="H29" s="3166">
        <v>8.3000000000000007</v>
      </c>
      <c r="I29" s="3163">
        <v>16000</v>
      </c>
      <c r="J29" s="3164">
        <f t="shared" si="1"/>
        <v>15619.2</v>
      </c>
      <c r="K29" s="3165">
        <v>66</v>
      </c>
      <c r="L29" s="3166">
        <v>16.149999999999999</v>
      </c>
      <c r="M29" s="3166">
        <v>16.3</v>
      </c>
      <c r="N29" s="3163">
        <v>16000</v>
      </c>
      <c r="O29" s="3164">
        <f t="shared" si="2"/>
        <v>15619.2</v>
      </c>
      <c r="P29" s="3167"/>
    </row>
    <row r="30" spans="1:47" ht="12.75" customHeight="1" x14ac:dyDescent="0.2">
      <c r="A30" s="3168">
        <v>3</v>
      </c>
      <c r="B30" s="3169">
        <v>0.3</v>
      </c>
      <c r="C30" s="3170">
        <v>0.45</v>
      </c>
      <c r="D30" s="3171">
        <v>16000</v>
      </c>
      <c r="E30" s="3172">
        <f t="shared" si="0"/>
        <v>15619.2</v>
      </c>
      <c r="F30" s="3173">
        <v>35</v>
      </c>
      <c r="G30" s="3174">
        <v>8.3000000000000007</v>
      </c>
      <c r="H30" s="3174">
        <v>8.4499999999999993</v>
      </c>
      <c r="I30" s="3171">
        <v>16000</v>
      </c>
      <c r="J30" s="3172">
        <f t="shared" si="1"/>
        <v>15619.2</v>
      </c>
      <c r="K30" s="3173">
        <v>67</v>
      </c>
      <c r="L30" s="3174">
        <v>16.3</v>
      </c>
      <c r="M30" s="3174">
        <v>16.45</v>
      </c>
      <c r="N30" s="3171">
        <v>16000</v>
      </c>
      <c r="O30" s="3172">
        <f t="shared" si="2"/>
        <v>15619.2</v>
      </c>
      <c r="P30" s="3175"/>
      <c r="V30" s="3176"/>
    </row>
    <row r="31" spans="1:47" ht="12.75" customHeight="1" x14ac:dyDescent="0.2">
      <c r="A31" s="3177">
        <v>4</v>
      </c>
      <c r="B31" s="3177">
        <v>0.45</v>
      </c>
      <c r="C31" s="3178">
        <v>1</v>
      </c>
      <c r="D31" s="3179">
        <v>16000</v>
      </c>
      <c r="E31" s="3180">
        <f t="shared" si="0"/>
        <v>15619.2</v>
      </c>
      <c r="F31" s="3181">
        <v>36</v>
      </c>
      <c r="G31" s="3178">
        <v>8.4499999999999993</v>
      </c>
      <c r="H31" s="3178">
        <v>9</v>
      </c>
      <c r="I31" s="3179">
        <v>16000</v>
      </c>
      <c r="J31" s="3180">
        <f t="shared" si="1"/>
        <v>15619.2</v>
      </c>
      <c r="K31" s="3181">
        <v>68</v>
      </c>
      <c r="L31" s="3178">
        <v>16.45</v>
      </c>
      <c r="M31" s="3178">
        <v>17</v>
      </c>
      <c r="N31" s="3179">
        <v>16000</v>
      </c>
      <c r="O31" s="3180">
        <f t="shared" si="2"/>
        <v>15619.2</v>
      </c>
      <c r="P31" s="3182"/>
    </row>
    <row r="32" spans="1:47" ht="12.75" customHeight="1" x14ac:dyDescent="0.2">
      <c r="A32" s="3183">
        <v>5</v>
      </c>
      <c r="B32" s="3184">
        <v>1</v>
      </c>
      <c r="C32" s="3185">
        <v>1.1499999999999999</v>
      </c>
      <c r="D32" s="3186">
        <v>16000</v>
      </c>
      <c r="E32" s="3187">
        <f t="shared" si="0"/>
        <v>15619.2</v>
      </c>
      <c r="F32" s="3188">
        <v>37</v>
      </c>
      <c r="G32" s="3184">
        <v>9</v>
      </c>
      <c r="H32" s="3184">
        <v>9.15</v>
      </c>
      <c r="I32" s="3186">
        <v>16000</v>
      </c>
      <c r="J32" s="3187">
        <f t="shared" si="1"/>
        <v>15619.2</v>
      </c>
      <c r="K32" s="3188">
        <v>69</v>
      </c>
      <c r="L32" s="3184">
        <v>17</v>
      </c>
      <c r="M32" s="3184">
        <v>17.149999999999999</v>
      </c>
      <c r="N32" s="3186">
        <v>16000</v>
      </c>
      <c r="O32" s="3187">
        <f t="shared" si="2"/>
        <v>15619.2</v>
      </c>
      <c r="P32" s="3189"/>
      <c r="AQ32" s="3186"/>
    </row>
    <row r="33" spans="1:16" ht="12.75" customHeight="1" x14ac:dyDescent="0.2">
      <c r="A33" s="3190">
        <v>6</v>
      </c>
      <c r="B33" s="3191">
        <v>1.1499999999999999</v>
      </c>
      <c r="C33" s="3192">
        <v>1.3</v>
      </c>
      <c r="D33" s="3193">
        <v>16000</v>
      </c>
      <c r="E33" s="3194">
        <f t="shared" si="0"/>
        <v>15619.2</v>
      </c>
      <c r="F33" s="3195">
        <v>38</v>
      </c>
      <c r="G33" s="3192">
        <v>9.15</v>
      </c>
      <c r="H33" s="3192">
        <v>9.3000000000000007</v>
      </c>
      <c r="I33" s="3193">
        <v>16000</v>
      </c>
      <c r="J33" s="3194">
        <f t="shared" si="1"/>
        <v>15619.2</v>
      </c>
      <c r="K33" s="3195">
        <v>70</v>
      </c>
      <c r="L33" s="3192">
        <v>17.149999999999999</v>
      </c>
      <c r="M33" s="3192">
        <v>17.3</v>
      </c>
      <c r="N33" s="3193">
        <v>16000</v>
      </c>
      <c r="O33" s="3194">
        <f t="shared" si="2"/>
        <v>15619.2</v>
      </c>
      <c r="P33" s="3196"/>
    </row>
    <row r="34" spans="1:16" x14ac:dyDescent="0.2">
      <c r="A34" s="3197">
        <v>7</v>
      </c>
      <c r="B34" s="3198">
        <v>1.3</v>
      </c>
      <c r="C34" s="3199">
        <v>1.45</v>
      </c>
      <c r="D34" s="3200">
        <v>16000</v>
      </c>
      <c r="E34" s="3201">
        <f t="shared" si="0"/>
        <v>15619.2</v>
      </c>
      <c r="F34" s="3202">
        <v>39</v>
      </c>
      <c r="G34" s="3203">
        <v>9.3000000000000007</v>
      </c>
      <c r="H34" s="3203">
        <v>9.4499999999999993</v>
      </c>
      <c r="I34" s="3200">
        <v>16000</v>
      </c>
      <c r="J34" s="3201">
        <f t="shared" si="1"/>
        <v>15619.2</v>
      </c>
      <c r="K34" s="3202">
        <v>71</v>
      </c>
      <c r="L34" s="3203">
        <v>17.3</v>
      </c>
      <c r="M34" s="3203">
        <v>17.45</v>
      </c>
      <c r="N34" s="3200">
        <v>16000</v>
      </c>
      <c r="O34" s="3201">
        <f t="shared" si="2"/>
        <v>15619.2</v>
      </c>
      <c r="P34" s="3204"/>
    </row>
    <row r="35" spans="1:16" x14ac:dyDescent="0.2">
      <c r="A35" s="3205">
        <v>8</v>
      </c>
      <c r="B35" s="3205">
        <v>1.45</v>
      </c>
      <c r="C35" s="3206">
        <v>2</v>
      </c>
      <c r="D35" s="3207">
        <v>16000</v>
      </c>
      <c r="E35" s="3208">
        <f t="shared" si="0"/>
        <v>15619.2</v>
      </c>
      <c r="F35" s="3209">
        <v>40</v>
      </c>
      <c r="G35" s="3206">
        <v>9.4499999999999993</v>
      </c>
      <c r="H35" s="3206">
        <v>10</v>
      </c>
      <c r="I35" s="3207">
        <v>16000</v>
      </c>
      <c r="J35" s="3208">
        <f t="shared" si="1"/>
        <v>15619.2</v>
      </c>
      <c r="K35" s="3209">
        <v>72</v>
      </c>
      <c r="L35" s="3210">
        <v>17.45</v>
      </c>
      <c r="M35" s="3206">
        <v>18</v>
      </c>
      <c r="N35" s="3207">
        <v>16000</v>
      </c>
      <c r="O35" s="3208">
        <f t="shared" si="2"/>
        <v>15619.2</v>
      </c>
      <c r="P35" s="3211"/>
    </row>
    <row r="36" spans="1:16" x14ac:dyDescent="0.2">
      <c r="A36" s="3212">
        <v>9</v>
      </c>
      <c r="B36" s="3213">
        <v>2</v>
      </c>
      <c r="C36" s="3214">
        <v>2.15</v>
      </c>
      <c r="D36" s="3215">
        <v>16000</v>
      </c>
      <c r="E36" s="3216">
        <f t="shared" si="0"/>
        <v>15619.2</v>
      </c>
      <c r="F36" s="3217">
        <v>41</v>
      </c>
      <c r="G36" s="3218">
        <v>10</v>
      </c>
      <c r="H36" s="3219">
        <v>10.15</v>
      </c>
      <c r="I36" s="3215">
        <v>16000</v>
      </c>
      <c r="J36" s="3216">
        <f t="shared" si="1"/>
        <v>15619.2</v>
      </c>
      <c r="K36" s="3217">
        <v>73</v>
      </c>
      <c r="L36" s="3219">
        <v>18</v>
      </c>
      <c r="M36" s="3218">
        <v>18.149999999999999</v>
      </c>
      <c r="N36" s="3215">
        <v>16000</v>
      </c>
      <c r="O36" s="3216">
        <f t="shared" si="2"/>
        <v>15619.2</v>
      </c>
      <c r="P36" s="3220"/>
    </row>
    <row r="37" spans="1:16" x14ac:dyDescent="0.2">
      <c r="A37" s="3221">
        <v>10</v>
      </c>
      <c r="B37" s="3221">
        <v>2.15</v>
      </c>
      <c r="C37" s="3222">
        <v>2.2999999999999998</v>
      </c>
      <c r="D37" s="3223">
        <v>16000</v>
      </c>
      <c r="E37" s="3224">
        <f t="shared" si="0"/>
        <v>15619.2</v>
      </c>
      <c r="F37" s="3225">
        <v>42</v>
      </c>
      <c r="G37" s="3222">
        <v>10.15</v>
      </c>
      <c r="H37" s="3226">
        <v>10.3</v>
      </c>
      <c r="I37" s="3223">
        <v>16000</v>
      </c>
      <c r="J37" s="3224">
        <f t="shared" si="1"/>
        <v>15619.2</v>
      </c>
      <c r="K37" s="3225">
        <v>74</v>
      </c>
      <c r="L37" s="3226">
        <v>18.149999999999999</v>
      </c>
      <c r="M37" s="3222">
        <v>18.3</v>
      </c>
      <c r="N37" s="3223">
        <v>16000</v>
      </c>
      <c r="O37" s="3224">
        <f t="shared" si="2"/>
        <v>15619.2</v>
      </c>
      <c r="P37" s="3227"/>
    </row>
    <row r="38" spans="1:16" x14ac:dyDescent="0.2">
      <c r="A38" s="3228">
        <v>11</v>
      </c>
      <c r="B38" s="3229">
        <v>2.2999999999999998</v>
      </c>
      <c r="C38" s="3230">
        <v>2.4500000000000002</v>
      </c>
      <c r="D38" s="3231">
        <v>16000</v>
      </c>
      <c r="E38" s="3232">
        <f t="shared" si="0"/>
        <v>15619.2</v>
      </c>
      <c r="F38" s="3233">
        <v>43</v>
      </c>
      <c r="G38" s="3234">
        <v>10.3</v>
      </c>
      <c r="H38" s="3235">
        <v>10.45</v>
      </c>
      <c r="I38" s="3231">
        <v>16000</v>
      </c>
      <c r="J38" s="3232">
        <f t="shared" si="1"/>
        <v>15619.2</v>
      </c>
      <c r="K38" s="3233">
        <v>75</v>
      </c>
      <c r="L38" s="3235">
        <v>18.3</v>
      </c>
      <c r="M38" s="3234">
        <v>18.45</v>
      </c>
      <c r="N38" s="3231">
        <v>16000</v>
      </c>
      <c r="O38" s="3232">
        <f t="shared" si="2"/>
        <v>15619.2</v>
      </c>
      <c r="P38" s="3236"/>
    </row>
    <row r="39" spans="1:16" x14ac:dyDescent="0.2">
      <c r="A39" s="3237">
        <v>12</v>
      </c>
      <c r="B39" s="3237">
        <v>2.4500000000000002</v>
      </c>
      <c r="C39" s="3238">
        <v>3</v>
      </c>
      <c r="D39" s="3239">
        <v>16000</v>
      </c>
      <c r="E39" s="3240">
        <f t="shared" si="0"/>
        <v>15619.2</v>
      </c>
      <c r="F39" s="3241">
        <v>44</v>
      </c>
      <c r="G39" s="3238">
        <v>10.45</v>
      </c>
      <c r="H39" s="3242">
        <v>11</v>
      </c>
      <c r="I39" s="3239">
        <v>16000</v>
      </c>
      <c r="J39" s="3240">
        <f t="shared" si="1"/>
        <v>15619.2</v>
      </c>
      <c r="K39" s="3241">
        <v>76</v>
      </c>
      <c r="L39" s="3242">
        <v>18.45</v>
      </c>
      <c r="M39" s="3238">
        <v>19</v>
      </c>
      <c r="N39" s="3239">
        <v>16000</v>
      </c>
      <c r="O39" s="3240">
        <f t="shared" si="2"/>
        <v>15619.2</v>
      </c>
      <c r="P39" s="3243"/>
    </row>
    <row r="40" spans="1:16" x14ac:dyDescent="0.2">
      <c r="A40" s="3244">
        <v>13</v>
      </c>
      <c r="B40" s="3245">
        <v>3</v>
      </c>
      <c r="C40" s="3246">
        <v>3.15</v>
      </c>
      <c r="D40" s="3247">
        <v>16000</v>
      </c>
      <c r="E40" s="3248">
        <f t="shared" si="0"/>
        <v>15619.2</v>
      </c>
      <c r="F40" s="3249">
        <v>45</v>
      </c>
      <c r="G40" s="3250">
        <v>11</v>
      </c>
      <c r="H40" s="3251">
        <v>11.15</v>
      </c>
      <c r="I40" s="3247">
        <v>16000</v>
      </c>
      <c r="J40" s="3248">
        <f t="shared" si="1"/>
        <v>15619.2</v>
      </c>
      <c r="K40" s="3249">
        <v>77</v>
      </c>
      <c r="L40" s="3251">
        <v>19</v>
      </c>
      <c r="M40" s="3250">
        <v>19.149999999999999</v>
      </c>
      <c r="N40" s="3247">
        <v>16000</v>
      </c>
      <c r="O40" s="3248">
        <f t="shared" si="2"/>
        <v>15619.2</v>
      </c>
      <c r="P40" s="3252"/>
    </row>
    <row r="41" spans="1:16" x14ac:dyDescent="0.2">
      <c r="A41" s="3253">
        <v>14</v>
      </c>
      <c r="B41" s="3253">
        <v>3.15</v>
      </c>
      <c r="C41" s="3254">
        <v>3.3</v>
      </c>
      <c r="D41" s="3255">
        <v>16000</v>
      </c>
      <c r="E41" s="3256">
        <f t="shared" si="0"/>
        <v>15619.2</v>
      </c>
      <c r="F41" s="3257">
        <v>46</v>
      </c>
      <c r="G41" s="3258">
        <v>11.15</v>
      </c>
      <c r="H41" s="3254">
        <v>11.3</v>
      </c>
      <c r="I41" s="3255">
        <v>16000</v>
      </c>
      <c r="J41" s="3256">
        <f t="shared" si="1"/>
        <v>15619.2</v>
      </c>
      <c r="K41" s="3257">
        <v>78</v>
      </c>
      <c r="L41" s="3254">
        <v>19.149999999999999</v>
      </c>
      <c r="M41" s="3258">
        <v>19.3</v>
      </c>
      <c r="N41" s="3255">
        <v>16000</v>
      </c>
      <c r="O41" s="3256">
        <f t="shared" si="2"/>
        <v>15619.2</v>
      </c>
      <c r="P41" s="3259"/>
    </row>
    <row r="42" spans="1:16" x14ac:dyDescent="0.2">
      <c r="A42" s="3260">
        <v>15</v>
      </c>
      <c r="B42" s="3261">
        <v>3.3</v>
      </c>
      <c r="C42" s="3262">
        <v>3.45</v>
      </c>
      <c r="D42" s="3263">
        <v>16000</v>
      </c>
      <c r="E42" s="3264">
        <f t="shared" si="0"/>
        <v>15619.2</v>
      </c>
      <c r="F42" s="3265">
        <v>47</v>
      </c>
      <c r="G42" s="3266">
        <v>11.3</v>
      </c>
      <c r="H42" s="3267">
        <v>11.45</v>
      </c>
      <c r="I42" s="3263">
        <v>16000</v>
      </c>
      <c r="J42" s="3264">
        <f t="shared" si="1"/>
        <v>15619.2</v>
      </c>
      <c r="K42" s="3265">
        <v>79</v>
      </c>
      <c r="L42" s="3267">
        <v>19.3</v>
      </c>
      <c r="M42" s="3266">
        <v>19.45</v>
      </c>
      <c r="N42" s="3263">
        <v>16000</v>
      </c>
      <c r="O42" s="3264">
        <f t="shared" si="2"/>
        <v>15619.2</v>
      </c>
      <c r="P42" s="3268"/>
    </row>
    <row r="43" spans="1:16" x14ac:dyDescent="0.2">
      <c r="A43" s="3269">
        <v>16</v>
      </c>
      <c r="B43" s="3269">
        <v>3.45</v>
      </c>
      <c r="C43" s="3270">
        <v>4</v>
      </c>
      <c r="D43" s="3271">
        <v>16000</v>
      </c>
      <c r="E43" s="3272">
        <f t="shared" si="0"/>
        <v>15619.2</v>
      </c>
      <c r="F43" s="3273">
        <v>48</v>
      </c>
      <c r="G43" s="3274">
        <v>11.45</v>
      </c>
      <c r="H43" s="3270">
        <v>12</v>
      </c>
      <c r="I43" s="3271">
        <v>16000</v>
      </c>
      <c r="J43" s="3272">
        <f t="shared" si="1"/>
        <v>15619.2</v>
      </c>
      <c r="K43" s="3273">
        <v>80</v>
      </c>
      <c r="L43" s="3270">
        <v>19.45</v>
      </c>
      <c r="M43" s="3270">
        <v>20</v>
      </c>
      <c r="N43" s="3271">
        <v>16000</v>
      </c>
      <c r="O43" s="3272">
        <f t="shared" si="2"/>
        <v>15619.2</v>
      </c>
      <c r="P43" s="3275"/>
    </row>
    <row r="44" spans="1:16" x14ac:dyDescent="0.2">
      <c r="A44" s="3276">
        <v>17</v>
      </c>
      <c r="B44" s="3277">
        <v>4</v>
      </c>
      <c r="C44" s="3278">
        <v>4.1500000000000004</v>
      </c>
      <c r="D44" s="3279">
        <v>16000</v>
      </c>
      <c r="E44" s="3280">
        <f t="shared" si="0"/>
        <v>15619.2</v>
      </c>
      <c r="F44" s="3281">
        <v>49</v>
      </c>
      <c r="G44" s="3282">
        <v>12</v>
      </c>
      <c r="H44" s="3283">
        <v>12.15</v>
      </c>
      <c r="I44" s="3279">
        <v>16000</v>
      </c>
      <c r="J44" s="3280">
        <f t="shared" si="1"/>
        <v>15619.2</v>
      </c>
      <c r="K44" s="3281">
        <v>81</v>
      </c>
      <c r="L44" s="3283">
        <v>20</v>
      </c>
      <c r="M44" s="3282">
        <v>20.149999999999999</v>
      </c>
      <c r="N44" s="3279">
        <v>16000</v>
      </c>
      <c r="O44" s="3280">
        <f t="shared" si="2"/>
        <v>15619.2</v>
      </c>
      <c r="P44" s="3284"/>
    </row>
    <row r="45" spans="1:16" x14ac:dyDescent="0.2">
      <c r="A45" s="3285">
        <v>18</v>
      </c>
      <c r="B45" s="3285">
        <v>4.1500000000000004</v>
      </c>
      <c r="C45" s="3286">
        <v>4.3</v>
      </c>
      <c r="D45" s="3287">
        <v>16000</v>
      </c>
      <c r="E45" s="3288">
        <f t="shared" si="0"/>
        <v>15619.2</v>
      </c>
      <c r="F45" s="3289">
        <v>50</v>
      </c>
      <c r="G45" s="3290">
        <v>12.15</v>
      </c>
      <c r="H45" s="3286">
        <v>12.3</v>
      </c>
      <c r="I45" s="3287">
        <v>16000</v>
      </c>
      <c r="J45" s="3288">
        <f t="shared" si="1"/>
        <v>15619.2</v>
      </c>
      <c r="K45" s="3289">
        <v>82</v>
      </c>
      <c r="L45" s="3286">
        <v>20.149999999999999</v>
      </c>
      <c r="M45" s="3290">
        <v>20.3</v>
      </c>
      <c r="N45" s="3287">
        <v>16000</v>
      </c>
      <c r="O45" s="3288">
        <f t="shared" si="2"/>
        <v>15619.2</v>
      </c>
      <c r="P45" s="3291"/>
    </row>
    <row r="46" spans="1:16" x14ac:dyDescent="0.2">
      <c r="A46" s="3292">
        <v>19</v>
      </c>
      <c r="B46" s="3293">
        <v>4.3</v>
      </c>
      <c r="C46" s="3294">
        <v>4.45</v>
      </c>
      <c r="D46" s="3295">
        <v>16000</v>
      </c>
      <c r="E46" s="3296">
        <f t="shared" si="0"/>
        <v>15619.2</v>
      </c>
      <c r="F46" s="3297">
        <v>51</v>
      </c>
      <c r="G46" s="3298">
        <v>12.3</v>
      </c>
      <c r="H46" s="3299">
        <v>12.45</v>
      </c>
      <c r="I46" s="3295">
        <v>16000</v>
      </c>
      <c r="J46" s="3296">
        <f t="shared" si="1"/>
        <v>15619.2</v>
      </c>
      <c r="K46" s="3297">
        <v>83</v>
      </c>
      <c r="L46" s="3299">
        <v>20.3</v>
      </c>
      <c r="M46" s="3298">
        <v>20.45</v>
      </c>
      <c r="N46" s="3295">
        <v>16000</v>
      </c>
      <c r="O46" s="3296">
        <f t="shared" si="2"/>
        <v>15619.2</v>
      </c>
      <c r="P46" s="3300"/>
    </row>
    <row r="47" spans="1:16" x14ac:dyDescent="0.2">
      <c r="A47" s="3301">
        <v>20</v>
      </c>
      <c r="B47" s="3301">
        <v>4.45</v>
      </c>
      <c r="C47" s="3302">
        <v>5</v>
      </c>
      <c r="D47" s="3303">
        <v>16000</v>
      </c>
      <c r="E47" s="3304">
        <f t="shared" si="0"/>
        <v>15619.2</v>
      </c>
      <c r="F47" s="3305">
        <v>52</v>
      </c>
      <c r="G47" s="3306">
        <v>12.45</v>
      </c>
      <c r="H47" s="3302">
        <v>13</v>
      </c>
      <c r="I47" s="3303">
        <v>16000</v>
      </c>
      <c r="J47" s="3304">
        <f t="shared" si="1"/>
        <v>15619.2</v>
      </c>
      <c r="K47" s="3305">
        <v>84</v>
      </c>
      <c r="L47" s="3302">
        <v>20.45</v>
      </c>
      <c r="M47" s="3306">
        <v>21</v>
      </c>
      <c r="N47" s="3303">
        <v>16000</v>
      </c>
      <c r="O47" s="3304">
        <f t="shared" si="2"/>
        <v>15619.2</v>
      </c>
      <c r="P47" s="3307"/>
    </row>
    <row r="48" spans="1:16" x14ac:dyDescent="0.2">
      <c r="A48" s="3308">
        <v>21</v>
      </c>
      <c r="B48" s="3309">
        <v>5</v>
      </c>
      <c r="C48" s="3310">
        <v>5.15</v>
      </c>
      <c r="D48" s="3311">
        <v>16000</v>
      </c>
      <c r="E48" s="3312">
        <f t="shared" si="0"/>
        <v>15619.2</v>
      </c>
      <c r="F48" s="3313">
        <v>53</v>
      </c>
      <c r="G48" s="3309">
        <v>13</v>
      </c>
      <c r="H48" s="3314">
        <v>13.15</v>
      </c>
      <c r="I48" s="3311">
        <v>16000</v>
      </c>
      <c r="J48" s="3312">
        <f t="shared" si="1"/>
        <v>15619.2</v>
      </c>
      <c r="K48" s="3313">
        <v>85</v>
      </c>
      <c r="L48" s="3314">
        <v>21</v>
      </c>
      <c r="M48" s="3309">
        <v>21.15</v>
      </c>
      <c r="N48" s="3311">
        <v>16000</v>
      </c>
      <c r="O48" s="3312">
        <f t="shared" si="2"/>
        <v>15619.2</v>
      </c>
      <c r="P48" s="3315"/>
    </row>
    <row r="49" spans="1:16" x14ac:dyDescent="0.2">
      <c r="A49" s="3316">
        <v>22</v>
      </c>
      <c r="B49" s="3317">
        <v>5.15</v>
      </c>
      <c r="C49" s="3318">
        <v>5.3</v>
      </c>
      <c r="D49" s="3319">
        <v>16000</v>
      </c>
      <c r="E49" s="3320">
        <f t="shared" si="0"/>
        <v>15619.2</v>
      </c>
      <c r="F49" s="3321">
        <v>54</v>
      </c>
      <c r="G49" s="3322">
        <v>13.15</v>
      </c>
      <c r="H49" s="3318">
        <v>13.3</v>
      </c>
      <c r="I49" s="3319">
        <v>16000</v>
      </c>
      <c r="J49" s="3320">
        <f t="shared" si="1"/>
        <v>15619.2</v>
      </c>
      <c r="K49" s="3321">
        <v>86</v>
      </c>
      <c r="L49" s="3318">
        <v>21.15</v>
      </c>
      <c r="M49" s="3322">
        <v>21.3</v>
      </c>
      <c r="N49" s="3319">
        <v>16000</v>
      </c>
      <c r="O49" s="3320">
        <f t="shared" si="2"/>
        <v>15619.2</v>
      </c>
      <c r="P49" s="3323"/>
    </row>
    <row r="50" spans="1:16" x14ac:dyDescent="0.2">
      <c r="A50" s="3324">
        <v>23</v>
      </c>
      <c r="B50" s="3325">
        <v>5.3</v>
      </c>
      <c r="C50" s="3326">
        <v>5.45</v>
      </c>
      <c r="D50" s="3327">
        <v>16000</v>
      </c>
      <c r="E50" s="3328">
        <f t="shared" si="0"/>
        <v>15619.2</v>
      </c>
      <c r="F50" s="3329">
        <v>55</v>
      </c>
      <c r="G50" s="3325">
        <v>13.3</v>
      </c>
      <c r="H50" s="3330">
        <v>13.45</v>
      </c>
      <c r="I50" s="3327">
        <v>16000</v>
      </c>
      <c r="J50" s="3328">
        <f t="shared" si="1"/>
        <v>15619.2</v>
      </c>
      <c r="K50" s="3329">
        <v>87</v>
      </c>
      <c r="L50" s="3330">
        <v>21.3</v>
      </c>
      <c r="M50" s="3325">
        <v>21.45</v>
      </c>
      <c r="N50" s="3327">
        <v>16000</v>
      </c>
      <c r="O50" s="3328">
        <f t="shared" si="2"/>
        <v>15619.2</v>
      </c>
      <c r="P50" s="3331"/>
    </row>
    <row r="51" spans="1:16" x14ac:dyDescent="0.2">
      <c r="A51" s="3332">
        <v>24</v>
      </c>
      <c r="B51" s="3333">
        <v>5.45</v>
      </c>
      <c r="C51" s="3334">
        <v>6</v>
      </c>
      <c r="D51" s="3335">
        <v>16000</v>
      </c>
      <c r="E51" s="3336">
        <f t="shared" si="0"/>
        <v>15619.2</v>
      </c>
      <c r="F51" s="3337">
        <v>56</v>
      </c>
      <c r="G51" s="3338">
        <v>13.45</v>
      </c>
      <c r="H51" s="3334">
        <v>14</v>
      </c>
      <c r="I51" s="3335">
        <v>16000</v>
      </c>
      <c r="J51" s="3336">
        <f t="shared" si="1"/>
        <v>15619.2</v>
      </c>
      <c r="K51" s="3337">
        <v>88</v>
      </c>
      <c r="L51" s="3334">
        <v>21.45</v>
      </c>
      <c r="M51" s="3338">
        <v>22</v>
      </c>
      <c r="N51" s="3335">
        <v>16000</v>
      </c>
      <c r="O51" s="3336">
        <f t="shared" si="2"/>
        <v>15619.2</v>
      </c>
      <c r="P51" s="3339"/>
    </row>
    <row r="52" spans="1:16" x14ac:dyDescent="0.2">
      <c r="A52" s="3340">
        <v>25</v>
      </c>
      <c r="B52" s="3341">
        <v>6</v>
      </c>
      <c r="C52" s="3342">
        <v>6.15</v>
      </c>
      <c r="D52" s="3343">
        <v>16000</v>
      </c>
      <c r="E52" s="3344">
        <f t="shared" si="0"/>
        <v>15619.2</v>
      </c>
      <c r="F52" s="3345">
        <v>57</v>
      </c>
      <c r="G52" s="3341">
        <v>14</v>
      </c>
      <c r="H52" s="3346">
        <v>14.15</v>
      </c>
      <c r="I52" s="3343">
        <v>16000</v>
      </c>
      <c r="J52" s="3344">
        <f t="shared" si="1"/>
        <v>15619.2</v>
      </c>
      <c r="K52" s="3345">
        <v>89</v>
      </c>
      <c r="L52" s="3346">
        <v>22</v>
      </c>
      <c r="M52" s="3341">
        <v>22.15</v>
      </c>
      <c r="N52" s="3343">
        <v>16000</v>
      </c>
      <c r="O52" s="3344">
        <f t="shared" si="2"/>
        <v>15619.2</v>
      </c>
      <c r="P52" s="3347"/>
    </row>
    <row r="53" spans="1:16" x14ac:dyDescent="0.2">
      <c r="A53" s="3348">
        <v>26</v>
      </c>
      <c r="B53" s="3349">
        <v>6.15</v>
      </c>
      <c r="C53" s="3350">
        <v>6.3</v>
      </c>
      <c r="D53" s="3351">
        <v>16000</v>
      </c>
      <c r="E53" s="3352">
        <f t="shared" si="0"/>
        <v>15619.2</v>
      </c>
      <c r="F53" s="3353">
        <v>58</v>
      </c>
      <c r="G53" s="3354">
        <v>14.15</v>
      </c>
      <c r="H53" s="3350">
        <v>14.3</v>
      </c>
      <c r="I53" s="3351">
        <v>16000</v>
      </c>
      <c r="J53" s="3352">
        <f t="shared" si="1"/>
        <v>15619.2</v>
      </c>
      <c r="K53" s="3353">
        <v>90</v>
      </c>
      <c r="L53" s="3350">
        <v>22.15</v>
      </c>
      <c r="M53" s="3354">
        <v>22.3</v>
      </c>
      <c r="N53" s="3351">
        <v>16000</v>
      </c>
      <c r="O53" s="3352">
        <f t="shared" si="2"/>
        <v>15619.2</v>
      </c>
      <c r="P53" s="3355"/>
    </row>
    <row r="54" spans="1:16" x14ac:dyDescent="0.2">
      <c r="A54" s="3356">
        <v>27</v>
      </c>
      <c r="B54" s="3357">
        <v>6.3</v>
      </c>
      <c r="C54" s="3358">
        <v>6.45</v>
      </c>
      <c r="D54" s="3359">
        <v>16000</v>
      </c>
      <c r="E54" s="3360">
        <f t="shared" si="0"/>
        <v>15619.2</v>
      </c>
      <c r="F54" s="3361">
        <v>59</v>
      </c>
      <c r="G54" s="3357">
        <v>14.3</v>
      </c>
      <c r="H54" s="3362">
        <v>14.45</v>
      </c>
      <c r="I54" s="3359">
        <v>16000</v>
      </c>
      <c r="J54" s="3360">
        <f t="shared" si="1"/>
        <v>15619.2</v>
      </c>
      <c r="K54" s="3361">
        <v>91</v>
      </c>
      <c r="L54" s="3362">
        <v>22.3</v>
      </c>
      <c r="M54" s="3357">
        <v>22.45</v>
      </c>
      <c r="N54" s="3359">
        <v>16000</v>
      </c>
      <c r="O54" s="3360">
        <f t="shared" si="2"/>
        <v>15619.2</v>
      </c>
      <c r="P54" s="3363"/>
    </row>
    <row r="55" spans="1:16" x14ac:dyDescent="0.2">
      <c r="A55" s="3364">
        <v>28</v>
      </c>
      <c r="B55" s="3365">
        <v>6.45</v>
      </c>
      <c r="C55" s="3366">
        <v>7</v>
      </c>
      <c r="D55" s="3367">
        <v>16000</v>
      </c>
      <c r="E55" s="3368">
        <f t="shared" si="0"/>
        <v>15619.2</v>
      </c>
      <c r="F55" s="3369">
        <v>60</v>
      </c>
      <c r="G55" s="3370">
        <v>14.45</v>
      </c>
      <c r="H55" s="3370">
        <v>15</v>
      </c>
      <c r="I55" s="3367">
        <v>16000</v>
      </c>
      <c r="J55" s="3368">
        <f t="shared" si="1"/>
        <v>15619.2</v>
      </c>
      <c r="K55" s="3369">
        <v>92</v>
      </c>
      <c r="L55" s="3366">
        <v>22.45</v>
      </c>
      <c r="M55" s="3370">
        <v>23</v>
      </c>
      <c r="N55" s="3367">
        <v>16000</v>
      </c>
      <c r="O55" s="3368">
        <f t="shared" si="2"/>
        <v>15619.2</v>
      </c>
      <c r="P55" s="3371"/>
    </row>
    <row r="56" spans="1:16" x14ac:dyDescent="0.2">
      <c r="A56" s="3372">
        <v>29</v>
      </c>
      <c r="B56" s="3373">
        <v>7</v>
      </c>
      <c r="C56" s="3374">
        <v>7.15</v>
      </c>
      <c r="D56" s="3375">
        <v>16000</v>
      </c>
      <c r="E56" s="3376">
        <f t="shared" si="0"/>
        <v>15619.2</v>
      </c>
      <c r="F56" s="3377">
        <v>61</v>
      </c>
      <c r="G56" s="3373">
        <v>15</v>
      </c>
      <c r="H56" s="3373">
        <v>15.15</v>
      </c>
      <c r="I56" s="3375">
        <v>16000</v>
      </c>
      <c r="J56" s="3376">
        <f t="shared" si="1"/>
        <v>15619.2</v>
      </c>
      <c r="K56" s="3377">
        <v>93</v>
      </c>
      <c r="L56" s="3378">
        <v>23</v>
      </c>
      <c r="M56" s="3373">
        <v>23.15</v>
      </c>
      <c r="N56" s="3375">
        <v>16000</v>
      </c>
      <c r="O56" s="3376">
        <f t="shared" si="2"/>
        <v>15619.2</v>
      </c>
      <c r="P56" s="3379"/>
    </row>
    <row r="57" spans="1:16" x14ac:dyDescent="0.2">
      <c r="A57" s="3380">
        <v>30</v>
      </c>
      <c r="B57" s="3381">
        <v>7.15</v>
      </c>
      <c r="C57" s="3382">
        <v>7.3</v>
      </c>
      <c r="D57" s="3383">
        <v>16000</v>
      </c>
      <c r="E57" s="3384">
        <f t="shared" si="0"/>
        <v>15619.2</v>
      </c>
      <c r="F57" s="3385">
        <v>62</v>
      </c>
      <c r="G57" s="3386">
        <v>15.15</v>
      </c>
      <c r="H57" s="3386">
        <v>15.3</v>
      </c>
      <c r="I57" s="3383">
        <v>16000</v>
      </c>
      <c r="J57" s="3384">
        <f t="shared" si="1"/>
        <v>15619.2</v>
      </c>
      <c r="K57" s="3385">
        <v>94</v>
      </c>
      <c r="L57" s="3386">
        <v>23.15</v>
      </c>
      <c r="M57" s="3386">
        <v>23.3</v>
      </c>
      <c r="N57" s="3383">
        <v>16000</v>
      </c>
      <c r="O57" s="3384">
        <f t="shared" si="2"/>
        <v>15619.2</v>
      </c>
      <c r="P57" s="3387"/>
    </row>
    <row r="58" spans="1:16" x14ac:dyDescent="0.2">
      <c r="A58" s="3388">
        <v>31</v>
      </c>
      <c r="B58" s="3389">
        <v>7.3</v>
      </c>
      <c r="C58" s="3390">
        <v>7.45</v>
      </c>
      <c r="D58" s="3391">
        <v>16000</v>
      </c>
      <c r="E58" s="3392">
        <f t="shared" si="0"/>
        <v>15619.2</v>
      </c>
      <c r="F58" s="3393">
        <v>63</v>
      </c>
      <c r="G58" s="3389">
        <v>15.3</v>
      </c>
      <c r="H58" s="3389">
        <v>15.45</v>
      </c>
      <c r="I58" s="3391">
        <v>16000</v>
      </c>
      <c r="J58" s="3392">
        <f t="shared" si="1"/>
        <v>15619.2</v>
      </c>
      <c r="K58" s="3393">
        <v>95</v>
      </c>
      <c r="L58" s="3389">
        <v>23.3</v>
      </c>
      <c r="M58" s="3389">
        <v>23.45</v>
      </c>
      <c r="N58" s="3391">
        <v>16000</v>
      </c>
      <c r="O58" s="3392">
        <f t="shared" si="2"/>
        <v>15619.2</v>
      </c>
      <c r="P58" s="3394"/>
    </row>
    <row r="59" spans="1:16" x14ac:dyDescent="0.2">
      <c r="A59" s="3395">
        <v>32</v>
      </c>
      <c r="B59" s="3396">
        <v>7.45</v>
      </c>
      <c r="C59" s="3397">
        <v>8</v>
      </c>
      <c r="D59" s="3398">
        <v>16000</v>
      </c>
      <c r="E59" s="3399">
        <f t="shared" si="0"/>
        <v>15619.2</v>
      </c>
      <c r="F59" s="3400">
        <v>64</v>
      </c>
      <c r="G59" s="3401">
        <v>15.45</v>
      </c>
      <c r="H59" s="3401">
        <v>16</v>
      </c>
      <c r="I59" s="3398">
        <v>16000</v>
      </c>
      <c r="J59" s="3399">
        <f t="shared" si="1"/>
        <v>15619.2</v>
      </c>
      <c r="K59" s="3400">
        <v>96</v>
      </c>
      <c r="L59" s="3401">
        <v>23.45</v>
      </c>
      <c r="M59" s="3401">
        <v>24</v>
      </c>
      <c r="N59" s="3398">
        <v>16000</v>
      </c>
      <c r="O59" s="3399">
        <f t="shared" si="2"/>
        <v>15619.2</v>
      </c>
      <c r="P59" s="3402"/>
    </row>
    <row r="60" spans="1:16" x14ac:dyDescent="0.2">
      <c r="A60" s="3403" t="s">
        <v>27</v>
      </c>
      <c r="B60" s="3404"/>
      <c r="C60" s="3404"/>
      <c r="D60" s="3405">
        <f>SUM(D28:D59)</f>
        <v>512000</v>
      </c>
      <c r="E60" s="3406">
        <f>SUM(E28:E59)</f>
        <v>499814.40000000026</v>
      </c>
      <c r="F60" s="3404"/>
      <c r="G60" s="3404"/>
      <c r="H60" s="3404"/>
      <c r="I60" s="3405">
        <f>SUM(I28:I59)</f>
        <v>512000</v>
      </c>
      <c r="J60" s="3407">
        <f>SUM(J28:J59)</f>
        <v>499814.40000000026</v>
      </c>
      <c r="K60" s="3404"/>
      <c r="L60" s="3404"/>
      <c r="M60" s="3404"/>
      <c r="N60" s="3404">
        <f>SUM(N28:N59)</f>
        <v>512000</v>
      </c>
      <c r="O60" s="3407">
        <f>SUM(O28:O59)</f>
        <v>499814.40000000026</v>
      </c>
      <c r="P60" s="3408"/>
    </row>
    <row r="64" spans="1:16" x14ac:dyDescent="0.2">
      <c r="A64" t="s">
        <v>51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3409"/>
      <c r="B66" s="3410"/>
      <c r="C66" s="3410"/>
      <c r="D66" s="3411"/>
      <c r="E66" s="3410"/>
      <c r="F66" s="3410"/>
      <c r="G66" s="3410"/>
      <c r="H66" s="3410"/>
      <c r="I66" s="3411"/>
      <c r="J66" s="3412"/>
      <c r="K66" s="3410"/>
      <c r="L66" s="3410"/>
      <c r="M66" s="3410"/>
      <c r="N66" s="3410"/>
      <c r="O66" s="3410"/>
      <c r="P66" s="3413"/>
    </row>
    <row r="67" spans="1:16" x14ac:dyDescent="0.2">
      <c r="A67" s="3414" t="s">
        <v>28</v>
      </c>
      <c r="B67" s="3415"/>
      <c r="C67" s="3415"/>
      <c r="D67" s="3416"/>
      <c r="E67" s="3417"/>
      <c r="F67" s="3415"/>
      <c r="G67" s="3415"/>
      <c r="H67" s="3417"/>
      <c r="I67" s="3416"/>
      <c r="J67" s="3418"/>
      <c r="K67" s="3415"/>
      <c r="L67" s="3415"/>
      <c r="M67" s="3415"/>
      <c r="N67" s="3415"/>
      <c r="O67" s="3415"/>
      <c r="P67" s="3419"/>
    </row>
    <row r="68" spans="1:16" x14ac:dyDescent="0.2">
      <c r="A68" s="3420"/>
      <c r="B68" s="3421"/>
      <c r="C68" s="3421"/>
      <c r="D68" s="3421"/>
      <c r="E68" s="3421"/>
      <c r="F68" s="3421"/>
      <c r="G68" s="3421"/>
      <c r="H68" s="3421"/>
      <c r="I68" s="3421"/>
      <c r="J68" s="3421"/>
      <c r="K68" s="3421"/>
      <c r="L68" s="3422"/>
      <c r="M68" s="3422"/>
      <c r="N68" s="3422"/>
      <c r="O68" s="3422"/>
      <c r="P68" s="3423"/>
    </row>
    <row r="69" spans="1:16" x14ac:dyDescent="0.2">
      <c r="A69" s="3424"/>
      <c r="B69" s="3425"/>
      <c r="C69" s="3425"/>
      <c r="D69" s="3426"/>
      <c r="E69" s="3427"/>
      <c r="F69" s="3425"/>
      <c r="G69" s="3425"/>
      <c r="H69" s="3427"/>
      <c r="I69" s="3426"/>
      <c r="J69" s="3428"/>
      <c r="K69" s="3425"/>
      <c r="L69" s="3425"/>
      <c r="M69" s="3425"/>
      <c r="N69" s="3425"/>
      <c r="O69" s="3425"/>
      <c r="P69" s="3429"/>
    </row>
    <row r="70" spans="1:16" x14ac:dyDescent="0.2">
      <c r="A70" s="3430"/>
      <c r="B70" s="3431"/>
      <c r="C70" s="3431"/>
      <c r="D70" s="3432"/>
      <c r="E70" s="3433"/>
      <c r="F70" s="3431"/>
      <c r="G70" s="3431"/>
      <c r="H70" s="3433"/>
      <c r="I70" s="3432"/>
      <c r="J70" s="3431"/>
      <c r="K70" s="3431"/>
      <c r="L70" s="3431"/>
      <c r="M70" s="3431"/>
      <c r="N70" s="3431"/>
      <c r="O70" s="3431"/>
      <c r="P70" s="3434"/>
    </row>
    <row r="71" spans="1:16" x14ac:dyDescent="0.2">
      <c r="A71" s="3435"/>
      <c r="B71" s="3436"/>
      <c r="C71" s="3436"/>
      <c r="D71" s="3437"/>
      <c r="E71" s="3438"/>
      <c r="F71" s="3436"/>
      <c r="G71" s="3436"/>
      <c r="H71" s="3438"/>
      <c r="I71" s="3437"/>
      <c r="J71" s="3436"/>
      <c r="K71" s="3436"/>
      <c r="L71" s="3436"/>
      <c r="M71" s="3436"/>
      <c r="N71" s="3436"/>
      <c r="O71" s="3436"/>
      <c r="P71" s="3439"/>
    </row>
    <row r="72" spans="1:16" x14ac:dyDescent="0.2">
      <c r="A72" s="3440"/>
      <c r="B72" s="3441"/>
      <c r="C72" s="3441"/>
      <c r="D72" s="3442"/>
      <c r="E72" s="3443"/>
      <c r="F72" s="3441"/>
      <c r="G72" s="3441"/>
      <c r="H72" s="3443"/>
      <c r="I72" s="3442"/>
      <c r="J72" s="3441"/>
      <c r="K72" s="3441"/>
      <c r="L72" s="3441"/>
      <c r="M72" s="3441" t="s">
        <v>29</v>
      </c>
      <c r="N72" s="3441"/>
      <c r="O72" s="3441"/>
      <c r="P72" s="3444"/>
    </row>
    <row r="73" spans="1:16" x14ac:dyDescent="0.2">
      <c r="A73" s="3445"/>
      <c r="B73" s="3446"/>
      <c r="C73" s="3446"/>
      <c r="D73" s="3447"/>
      <c r="E73" s="3448"/>
      <c r="F73" s="3446"/>
      <c r="G73" s="3446"/>
      <c r="H73" s="3448"/>
      <c r="I73" s="3447"/>
      <c r="J73" s="3446"/>
      <c r="K73" s="3446"/>
      <c r="L73" s="3446"/>
      <c r="M73" s="3446" t="s">
        <v>30</v>
      </c>
      <c r="N73" s="3446"/>
      <c r="O73" s="3446"/>
      <c r="P73" s="3449"/>
    </row>
    <row r="74" spans="1:16" ht="15.75" x14ac:dyDescent="0.25">
      <c r="E74" s="3450"/>
      <c r="H74" s="3450"/>
    </row>
    <row r="75" spans="1:16" ht="15.75" x14ac:dyDescent="0.25">
      <c r="C75" s="3451"/>
      <c r="E75" s="3452"/>
      <c r="H75" s="3452"/>
    </row>
    <row r="76" spans="1:16" ht="15.75" x14ac:dyDescent="0.25">
      <c r="E76" s="3453"/>
      <c r="H76" s="3453"/>
    </row>
    <row r="77" spans="1:16" ht="15.75" x14ac:dyDescent="0.25">
      <c r="E77" s="3454"/>
      <c r="H77" s="3454"/>
    </row>
    <row r="78" spans="1:16" ht="15.75" x14ac:dyDescent="0.25">
      <c r="E78" s="3455"/>
      <c r="H78" s="3455"/>
    </row>
    <row r="79" spans="1:16" ht="15.75" x14ac:dyDescent="0.25">
      <c r="E79" s="3456"/>
      <c r="H79" s="3456"/>
    </row>
    <row r="80" spans="1:16" ht="15.75" x14ac:dyDescent="0.25">
      <c r="E80" s="3457"/>
      <c r="H80" s="3457"/>
    </row>
    <row r="81" spans="5:13" ht="15.75" x14ac:dyDescent="0.25">
      <c r="E81" s="3458"/>
      <c r="H81" s="3458"/>
    </row>
    <row r="82" spans="5:13" ht="15.75" x14ac:dyDescent="0.25">
      <c r="E82" s="3459"/>
      <c r="H82" s="3459"/>
    </row>
    <row r="83" spans="5:13" ht="15.75" x14ac:dyDescent="0.25">
      <c r="E83" s="3460"/>
      <c r="H83" s="3460"/>
    </row>
    <row r="84" spans="5:13" ht="15.75" x14ac:dyDescent="0.25">
      <c r="E84" s="3461"/>
      <c r="H84" s="3461"/>
    </row>
    <row r="85" spans="5:13" ht="15.75" x14ac:dyDescent="0.25">
      <c r="E85" s="3462"/>
      <c r="H85" s="3462"/>
    </row>
    <row r="86" spans="5:13" ht="15.75" x14ac:dyDescent="0.25">
      <c r="E86" s="3463"/>
      <c r="H86" s="3463"/>
    </row>
    <row r="87" spans="5:13" ht="15.75" x14ac:dyDescent="0.25">
      <c r="E87" s="3464"/>
      <c r="H87" s="3464"/>
    </row>
    <row r="88" spans="5:13" ht="15.75" x14ac:dyDescent="0.25">
      <c r="E88" s="3465"/>
      <c r="H88" s="3465"/>
    </row>
    <row r="89" spans="5:13" ht="15.75" x14ac:dyDescent="0.25">
      <c r="E89" s="3466"/>
      <c r="H89" s="3466"/>
    </row>
    <row r="90" spans="5:13" ht="15.75" x14ac:dyDescent="0.25">
      <c r="E90" s="3467"/>
      <c r="H90" s="3467"/>
    </row>
    <row r="91" spans="5:13" ht="15.75" x14ac:dyDescent="0.25">
      <c r="E91" s="3468"/>
      <c r="H91" s="3468"/>
    </row>
    <row r="92" spans="5:13" ht="15.75" x14ac:dyDescent="0.25">
      <c r="E92" s="3469"/>
      <c r="H92" s="3469"/>
    </row>
    <row r="93" spans="5:13" ht="15.75" x14ac:dyDescent="0.25">
      <c r="E93" s="3470"/>
      <c r="H93" s="3470"/>
    </row>
    <row r="94" spans="5:13" ht="15.75" x14ac:dyDescent="0.25">
      <c r="E94" s="3471"/>
      <c r="H94" s="3471"/>
    </row>
    <row r="95" spans="5:13" ht="15.75" x14ac:dyDescent="0.25">
      <c r="E95" s="3472"/>
      <c r="H95" s="3472"/>
    </row>
    <row r="96" spans="5:13" ht="15.75" x14ac:dyDescent="0.25">
      <c r="E96" s="3473"/>
      <c r="H96" s="3473"/>
      <c r="M96" s="3474" t="s">
        <v>8</v>
      </c>
    </row>
    <row r="97" spans="5:14" ht="15.75" x14ac:dyDescent="0.25">
      <c r="E97" s="3475"/>
      <c r="H97" s="3475"/>
    </row>
    <row r="98" spans="5:14" ht="15.75" x14ac:dyDescent="0.25">
      <c r="E98" s="3476"/>
      <c r="H98" s="3476"/>
    </row>
    <row r="99" spans="5:14" ht="15.75" x14ac:dyDescent="0.25">
      <c r="E99" s="3477"/>
      <c r="H99" s="3477"/>
    </row>
    <row r="101" spans="5:14" x14ac:dyDescent="0.2">
      <c r="N101" s="3478"/>
    </row>
    <row r="126" spans="4:4" x14ac:dyDescent="0.2">
      <c r="D126" s="3479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480"/>
      <c r="B1" s="3481"/>
      <c r="C1" s="3481"/>
      <c r="D1" s="3482"/>
      <c r="E1" s="3481"/>
      <c r="F1" s="3481"/>
      <c r="G1" s="3481"/>
      <c r="H1" s="3481"/>
      <c r="I1" s="3482"/>
      <c r="J1" s="3481"/>
      <c r="K1" s="3481"/>
      <c r="L1" s="3481"/>
      <c r="M1" s="3481"/>
      <c r="N1" s="3481"/>
      <c r="O1" s="3481"/>
      <c r="P1" s="3483"/>
    </row>
    <row r="2" spans="1:16" ht="12.75" customHeight="1" x14ac:dyDescent="0.2">
      <c r="A2" s="3484" t="s">
        <v>0</v>
      </c>
      <c r="B2" s="3485"/>
      <c r="C2" s="3485"/>
      <c r="D2" s="3485"/>
      <c r="E2" s="3485"/>
      <c r="F2" s="3485"/>
      <c r="G2" s="3485"/>
      <c r="H2" s="3485"/>
      <c r="I2" s="3485"/>
      <c r="J2" s="3485"/>
      <c r="K2" s="3485"/>
      <c r="L2" s="3485"/>
      <c r="M2" s="3485"/>
      <c r="N2" s="3485"/>
      <c r="O2" s="3485"/>
      <c r="P2" s="3486"/>
    </row>
    <row r="3" spans="1:16" ht="12.75" customHeight="1" x14ac:dyDescent="0.2">
      <c r="A3" s="3487"/>
      <c r="B3" s="3488"/>
      <c r="C3" s="3488"/>
      <c r="D3" s="3488"/>
      <c r="E3" s="3488"/>
      <c r="F3" s="3488"/>
      <c r="G3" s="3488"/>
      <c r="H3" s="3488"/>
      <c r="I3" s="3488"/>
      <c r="J3" s="3488"/>
      <c r="K3" s="3488"/>
      <c r="L3" s="3488"/>
      <c r="M3" s="3488"/>
      <c r="N3" s="3488"/>
      <c r="O3" s="3488"/>
      <c r="P3" s="3489"/>
    </row>
    <row r="4" spans="1:16" ht="12.75" customHeight="1" x14ac:dyDescent="0.2">
      <c r="A4" s="3490" t="s">
        <v>52</v>
      </c>
      <c r="B4" s="3491"/>
      <c r="C4" s="3491"/>
      <c r="D4" s="3491"/>
      <c r="E4" s="3491"/>
      <c r="F4" s="3491"/>
      <c r="G4" s="3491"/>
      <c r="H4" s="3491"/>
      <c r="I4" s="3491"/>
      <c r="J4" s="3492"/>
      <c r="K4" s="3493"/>
      <c r="L4" s="3493"/>
      <c r="M4" s="3493"/>
      <c r="N4" s="3493"/>
      <c r="O4" s="3493"/>
      <c r="P4" s="3494"/>
    </row>
    <row r="5" spans="1:16" ht="12.75" customHeight="1" x14ac:dyDescent="0.2">
      <c r="A5" s="3495"/>
      <c r="B5" s="3496"/>
      <c r="C5" s="3496"/>
      <c r="D5" s="3497"/>
      <c r="E5" s="3496"/>
      <c r="F5" s="3496"/>
      <c r="G5" s="3496"/>
      <c r="H5" s="3496"/>
      <c r="I5" s="3497"/>
      <c r="J5" s="3496"/>
      <c r="K5" s="3496"/>
      <c r="L5" s="3496"/>
      <c r="M5" s="3496"/>
      <c r="N5" s="3496"/>
      <c r="O5" s="3496"/>
      <c r="P5" s="3498"/>
    </row>
    <row r="6" spans="1:16" ht="12.75" customHeight="1" x14ac:dyDescent="0.2">
      <c r="A6" s="3499" t="s">
        <v>2</v>
      </c>
      <c r="B6" s="3500"/>
      <c r="C6" s="3500"/>
      <c r="D6" s="3501"/>
      <c r="E6" s="3500"/>
      <c r="F6" s="3500"/>
      <c r="G6" s="3500"/>
      <c r="H6" s="3500"/>
      <c r="I6" s="3501"/>
      <c r="J6" s="3500"/>
      <c r="K6" s="3500"/>
      <c r="L6" s="3500"/>
      <c r="M6" s="3500"/>
      <c r="N6" s="3500"/>
      <c r="O6" s="3500"/>
      <c r="P6" s="3502"/>
    </row>
    <row r="7" spans="1:16" ht="12.75" customHeight="1" x14ac:dyDescent="0.2">
      <c r="A7" s="3503" t="s">
        <v>3</v>
      </c>
      <c r="B7" s="3504"/>
      <c r="C7" s="3504"/>
      <c r="D7" s="3505"/>
      <c r="E7" s="3504"/>
      <c r="F7" s="3504"/>
      <c r="G7" s="3504"/>
      <c r="H7" s="3504"/>
      <c r="I7" s="3505"/>
      <c r="J7" s="3504"/>
      <c r="K7" s="3504"/>
      <c r="L7" s="3504"/>
      <c r="M7" s="3504"/>
      <c r="N7" s="3504"/>
      <c r="O7" s="3504"/>
      <c r="P7" s="3506"/>
    </row>
    <row r="8" spans="1:16" ht="12.75" customHeight="1" x14ac:dyDescent="0.2">
      <c r="A8" s="3507" t="s">
        <v>4</v>
      </c>
      <c r="B8" s="3508"/>
      <c r="C8" s="3508"/>
      <c r="D8" s="3509"/>
      <c r="E8" s="3508"/>
      <c r="F8" s="3508"/>
      <c r="G8" s="3508"/>
      <c r="H8" s="3508"/>
      <c r="I8" s="3509"/>
      <c r="J8" s="3508"/>
      <c r="K8" s="3508"/>
      <c r="L8" s="3508"/>
      <c r="M8" s="3508"/>
      <c r="N8" s="3508"/>
      <c r="O8" s="3508"/>
      <c r="P8" s="3510"/>
    </row>
    <row r="9" spans="1:16" ht="12.75" customHeight="1" x14ac:dyDescent="0.2">
      <c r="A9" s="3511" t="s">
        <v>5</v>
      </c>
      <c r="B9" s="3512"/>
      <c r="C9" s="3512"/>
      <c r="D9" s="3513"/>
      <c r="E9" s="3512"/>
      <c r="F9" s="3512"/>
      <c r="G9" s="3512"/>
      <c r="H9" s="3512"/>
      <c r="I9" s="3513"/>
      <c r="J9" s="3512"/>
      <c r="K9" s="3512"/>
      <c r="L9" s="3512"/>
      <c r="M9" s="3512"/>
      <c r="N9" s="3512"/>
      <c r="O9" s="3512"/>
      <c r="P9" s="3514"/>
    </row>
    <row r="10" spans="1:16" ht="12.75" customHeight="1" x14ac:dyDescent="0.2">
      <c r="A10" s="3515" t="s">
        <v>6</v>
      </c>
      <c r="B10" s="3516"/>
      <c r="C10" s="3516"/>
      <c r="D10" s="3517"/>
      <c r="E10" s="3516"/>
      <c r="F10" s="3516"/>
      <c r="G10" s="3516"/>
      <c r="H10" s="3516"/>
      <c r="I10" s="3517"/>
      <c r="J10" s="3516"/>
      <c r="K10" s="3516"/>
      <c r="L10" s="3516"/>
      <c r="M10" s="3516"/>
      <c r="N10" s="3516"/>
      <c r="O10" s="3516"/>
      <c r="P10" s="3518"/>
    </row>
    <row r="11" spans="1:16" ht="12.75" customHeight="1" x14ac:dyDescent="0.2">
      <c r="A11" s="3519"/>
      <c r="B11" s="3520"/>
      <c r="C11" s="3520"/>
      <c r="D11" s="3521"/>
      <c r="E11" s="3520"/>
      <c r="F11" s="3520"/>
      <c r="G11" s="3522"/>
      <c r="H11" s="3520"/>
      <c r="I11" s="3521"/>
      <c r="J11" s="3520"/>
      <c r="K11" s="3520"/>
      <c r="L11" s="3520"/>
      <c r="M11" s="3520"/>
      <c r="N11" s="3520"/>
      <c r="O11" s="3520"/>
      <c r="P11" s="3523"/>
    </row>
    <row r="12" spans="1:16" ht="12.75" customHeight="1" x14ac:dyDescent="0.2">
      <c r="A12" s="3524" t="s">
        <v>53</v>
      </c>
      <c r="B12" s="3525"/>
      <c r="C12" s="3525"/>
      <c r="D12" s="3526"/>
      <c r="E12" s="3525" t="s">
        <v>8</v>
      </c>
      <c r="F12" s="3525"/>
      <c r="G12" s="3525"/>
      <c r="H12" s="3525"/>
      <c r="I12" s="3526"/>
      <c r="J12" s="3525"/>
      <c r="K12" s="3525"/>
      <c r="L12" s="3525"/>
      <c r="M12" s="3525"/>
      <c r="N12" s="3527" t="s">
        <v>54</v>
      </c>
      <c r="O12" s="3525"/>
      <c r="P12" s="3528"/>
    </row>
    <row r="13" spans="1:16" ht="12.75" customHeight="1" x14ac:dyDescent="0.2">
      <c r="A13" s="3529"/>
      <c r="B13" s="3530"/>
      <c r="C13" s="3530"/>
      <c r="D13" s="3531"/>
      <c r="E13" s="3530"/>
      <c r="F13" s="3530"/>
      <c r="G13" s="3530"/>
      <c r="H13" s="3530"/>
      <c r="I13" s="3531"/>
      <c r="J13" s="3530"/>
      <c r="K13" s="3530"/>
      <c r="L13" s="3530"/>
      <c r="M13" s="3530"/>
      <c r="N13" s="3530"/>
      <c r="O13" s="3530"/>
      <c r="P13" s="3532"/>
    </row>
    <row r="14" spans="1:16" ht="12.75" customHeight="1" x14ac:dyDescent="0.2">
      <c r="A14" s="3533" t="s">
        <v>10</v>
      </c>
      <c r="B14" s="3534"/>
      <c r="C14" s="3534"/>
      <c r="D14" s="3535"/>
      <c r="E14" s="3534"/>
      <c r="F14" s="3534"/>
      <c r="G14" s="3534"/>
      <c r="H14" s="3534"/>
      <c r="I14" s="3535"/>
      <c r="J14" s="3534"/>
      <c r="K14" s="3534"/>
      <c r="L14" s="3534"/>
      <c r="M14" s="3534"/>
      <c r="N14" s="3536"/>
      <c r="O14" s="3537"/>
      <c r="P14" s="3538"/>
    </row>
    <row r="15" spans="1:16" ht="12.75" customHeight="1" x14ac:dyDescent="0.2">
      <c r="A15" s="3539"/>
      <c r="B15" s="3540"/>
      <c r="C15" s="3540"/>
      <c r="D15" s="3541"/>
      <c r="E15" s="3540"/>
      <c r="F15" s="3540"/>
      <c r="G15" s="3540"/>
      <c r="H15" s="3540"/>
      <c r="I15" s="3541"/>
      <c r="J15" s="3540"/>
      <c r="K15" s="3540"/>
      <c r="L15" s="3540"/>
      <c r="M15" s="3540"/>
      <c r="N15" s="3542" t="s">
        <v>11</v>
      </c>
      <c r="O15" s="3543" t="s">
        <v>12</v>
      </c>
      <c r="P15" s="3544"/>
    </row>
    <row r="16" spans="1:16" ht="12.75" customHeight="1" x14ac:dyDescent="0.2">
      <c r="A16" s="3545" t="s">
        <v>13</v>
      </c>
      <c r="B16" s="3546"/>
      <c r="C16" s="3546"/>
      <c r="D16" s="3547"/>
      <c r="E16" s="3546"/>
      <c r="F16" s="3546"/>
      <c r="G16" s="3546"/>
      <c r="H16" s="3546"/>
      <c r="I16" s="3547"/>
      <c r="J16" s="3546"/>
      <c r="K16" s="3546"/>
      <c r="L16" s="3546"/>
      <c r="M16" s="3546"/>
      <c r="N16" s="3548"/>
      <c r="O16" s="3549"/>
      <c r="P16" s="3549"/>
    </row>
    <row r="17" spans="1:47" ht="12.75" customHeight="1" x14ac:dyDescent="0.2">
      <c r="A17" s="3550" t="s">
        <v>14</v>
      </c>
      <c r="B17" s="3551"/>
      <c r="C17" s="3551"/>
      <c r="D17" s="3552"/>
      <c r="E17" s="3551"/>
      <c r="F17" s="3551"/>
      <c r="G17" s="3551"/>
      <c r="H17" s="3551"/>
      <c r="I17" s="3552"/>
      <c r="J17" s="3551"/>
      <c r="K17" s="3551"/>
      <c r="L17" s="3551"/>
      <c r="M17" s="3551"/>
      <c r="N17" s="3553" t="s">
        <v>15</v>
      </c>
      <c r="O17" s="3554" t="s">
        <v>16</v>
      </c>
      <c r="P17" s="3555"/>
    </row>
    <row r="18" spans="1:47" ht="12.75" customHeight="1" x14ac:dyDescent="0.2">
      <c r="A18" s="3556"/>
      <c r="B18" s="3557"/>
      <c r="C18" s="3557"/>
      <c r="D18" s="3558"/>
      <c r="E18" s="3557"/>
      <c r="F18" s="3557"/>
      <c r="G18" s="3557"/>
      <c r="H18" s="3557"/>
      <c r="I18" s="3558"/>
      <c r="J18" s="3557"/>
      <c r="K18" s="3557"/>
      <c r="L18" s="3557"/>
      <c r="M18" s="3557"/>
      <c r="N18" s="3559"/>
      <c r="O18" s="3560"/>
      <c r="P18" s="3561" t="s">
        <v>8</v>
      </c>
    </row>
    <row r="19" spans="1:47" ht="12.75" customHeight="1" x14ac:dyDescent="0.2">
      <c r="A19" s="3562"/>
      <c r="B19" s="3563"/>
      <c r="C19" s="3563"/>
      <c r="D19" s="3564"/>
      <c r="E19" s="3563"/>
      <c r="F19" s="3563"/>
      <c r="G19" s="3563"/>
      <c r="H19" s="3563"/>
      <c r="I19" s="3564"/>
      <c r="J19" s="3563"/>
      <c r="K19" s="3565"/>
      <c r="L19" s="3563" t="s">
        <v>17</v>
      </c>
      <c r="M19" s="3563"/>
      <c r="N19" s="3566"/>
      <c r="O19" s="3567"/>
      <c r="P19" s="3568"/>
      <c r="AU19" s="3569"/>
    </row>
    <row r="20" spans="1:47" ht="12.75" customHeight="1" x14ac:dyDescent="0.2">
      <c r="A20" s="3570"/>
      <c r="B20" s="3571"/>
      <c r="C20" s="3571"/>
      <c r="D20" s="3572"/>
      <c r="E20" s="3571"/>
      <c r="F20" s="3571"/>
      <c r="G20" s="3571"/>
      <c r="H20" s="3571"/>
      <c r="I20" s="3572"/>
      <c r="J20" s="3571"/>
      <c r="K20" s="3571"/>
      <c r="L20" s="3571"/>
      <c r="M20" s="3571"/>
      <c r="N20" s="3573"/>
      <c r="O20" s="3574"/>
      <c r="P20" s="3575"/>
    </row>
    <row r="21" spans="1:47" ht="12.75" customHeight="1" x14ac:dyDescent="0.2">
      <c r="A21" s="3576"/>
      <c r="B21" s="3577"/>
      <c r="C21" s="3578"/>
      <c r="D21" s="3578"/>
      <c r="E21" s="3577"/>
      <c r="F21" s="3577"/>
      <c r="G21" s="3577"/>
      <c r="H21" s="3577" t="s">
        <v>8</v>
      </c>
      <c r="I21" s="3579"/>
      <c r="J21" s="3577"/>
      <c r="K21" s="3577"/>
      <c r="L21" s="3577"/>
      <c r="M21" s="3577"/>
      <c r="N21" s="3580"/>
      <c r="O21" s="3581"/>
      <c r="P21" s="3582"/>
    </row>
    <row r="22" spans="1:47" ht="12.75" customHeight="1" x14ac:dyDescent="0.2">
      <c r="A22" s="3583"/>
      <c r="B22" s="3584"/>
      <c r="C22" s="3584"/>
      <c r="D22" s="3585"/>
      <c r="E22" s="3584"/>
      <c r="F22" s="3584"/>
      <c r="G22" s="3584"/>
      <c r="H22" s="3584"/>
      <c r="I22" s="3585"/>
      <c r="J22" s="3584"/>
      <c r="K22" s="3584"/>
      <c r="L22" s="3584"/>
      <c r="M22" s="3584"/>
      <c r="N22" s="3584"/>
      <c r="O22" s="3584"/>
      <c r="P22" s="3586"/>
    </row>
    <row r="23" spans="1:47" ht="12.75" customHeight="1" x14ac:dyDescent="0.2">
      <c r="A23" s="3587" t="s">
        <v>18</v>
      </c>
      <c r="B23" s="3588"/>
      <c r="C23" s="3588"/>
      <c r="D23" s="3589"/>
      <c r="E23" s="3590" t="s">
        <v>19</v>
      </c>
      <c r="F23" s="3590"/>
      <c r="G23" s="3590"/>
      <c r="H23" s="3590"/>
      <c r="I23" s="3590"/>
      <c r="J23" s="3590"/>
      <c r="K23" s="3590"/>
      <c r="L23" s="3590"/>
      <c r="M23" s="3588"/>
      <c r="N23" s="3588"/>
      <c r="O23" s="3588"/>
      <c r="P23" s="3591"/>
    </row>
    <row r="24" spans="1:47" x14ac:dyDescent="0.25">
      <c r="A24" s="3592"/>
      <c r="B24" s="3593"/>
      <c r="C24" s="3593"/>
      <c r="D24" s="3594"/>
      <c r="E24" s="3595" t="s">
        <v>20</v>
      </c>
      <c r="F24" s="3595"/>
      <c r="G24" s="3595"/>
      <c r="H24" s="3595"/>
      <c r="I24" s="3595"/>
      <c r="J24" s="3595"/>
      <c r="K24" s="3595"/>
      <c r="L24" s="3595"/>
      <c r="M24" s="3593"/>
      <c r="N24" s="3593"/>
      <c r="O24" s="3593"/>
      <c r="P24" s="3596"/>
    </row>
    <row r="25" spans="1:47" ht="12.75" customHeight="1" x14ac:dyDescent="0.2">
      <c r="A25" s="3597"/>
      <c r="B25" s="3598" t="s">
        <v>21</v>
      </c>
      <c r="C25" s="3599"/>
      <c r="D25" s="3599"/>
      <c r="E25" s="3599"/>
      <c r="F25" s="3599"/>
      <c r="G25" s="3599"/>
      <c r="H25" s="3599"/>
      <c r="I25" s="3599"/>
      <c r="J25" s="3599"/>
      <c r="K25" s="3599"/>
      <c r="L25" s="3599"/>
      <c r="M25" s="3599"/>
      <c r="N25" s="3599"/>
      <c r="O25" s="3600"/>
      <c r="P25" s="3601"/>
    </row>
    <row r="26" spans="1:47" ht="12.75" customHeight="1" x14ac:dyDescent="0.2">
      <c r="A26" s="3602" t="s">
        <v>22</v>
      </c>
      <c r="B26" s="3603" t="s">
        <v>23</v>
      </c>
      <c r="C26" s="3603"/>
      <c r="D26" s="3602" t="s">
        <v>24</v>
      </c>
      <c r="E26" s="3602" t="s">
        <v>25</v>
      </c>
      <c r="F26" s="3602" t="s">
        <v>22</v>
      </c>
      <c r="G26" s="3603" t="s">
        <v>23</v>
      </c>
      <c r="H26" s="3603"/>
      <c r="I26" s="3602" t="s">
        <v>24</v>
      </c>
      <c r="J26" s="3602" t="s">
        <v>25</v>
      </c>
      <c r="K26" s="3602" t="s">
        <v>22</v>
      </c>
      <c r="L26" s="3603" t="s">
        <v>23</v>
      </c>
      <c r="M26" s="3603"/>
      <c r="N26" s="3604" t="s">
        <v>24</v>
      </c>
      <c r="O26" s="3602" t="s">
        <v>25</v>
      </c>
      <c r="P26" s="3605"/>
    </row>
    <row r="27" spans="1:47" ht="12.75" customHeight="1" x14ac:dyDescent="0.2">
      <c r="A27" s="3606"/>
      <c r="B27" s="3607" t="s">
        <v>26</v>
      </c>
      <c r="C27" s="3607" t="s">
        <v>2</v>
      </c>
      <c r="D27" s="3606"/>
      <c r="E27" s="3606"/>
      <c r="F27" s="3606"/>
      <c r="G27" s="3607" t="s">
        <v>26</v>
      </c>
      <c r="H27" s="3607" t="s">
        <v>2</v>
      </c>
      <c r="I27" s="3606"/>
      <c r="J27" s="3606"/>
      <c r="K27" s="3606"/>
      <c r="L27" s="3607" t="s">
        <v>26</v>
      </c>
      <c r="M27" s="3607" t="s">
        <v>2</v>
      </c>
      <c r="N27" s="3608"/>
      <c r="O27" s="3606"/>
      <c r="P27" s="3609"/>
    </row>
    <row r="28" spans="1:47" ht="12.75" customHeight="1" x14ac:dyDescent="0.2">
      <c r="A28" s="3610">
        <v>1</v>
      </c>
      <c r="B28" s="3611">
        <v>0</v>
      </c>
      <c r="C28" s="3612">
        <v>0.15</v>
      </c>
      <c r="D28" s="3613">
        <v>16000</v>
      </c>
      <c r="E28" s="3614">
        <f t="shared" ref="E28:E59" si="0">D28*(100-2.38)/100</f>
        <v>15619.2</v>
      </c>
      <c r="F28" s="3615">
        <v>33</v>
      </c>
      <c r="G28" s="3616">
        <v>8</v>
      </c>
      <c r="H28" s="3616">
        <v>8.15</v>
      </c>
      <c r="I28" s="3613">
        <v>16000</v>
      </c>
      <c r="J28" s="3614">
        <f t="shared" ref="J28:J59" si="1">I28*(100-2.38)/100</f>
        <v>15619.2</v>
      </c>
      <c r="K28" s="3615">
        <v>65</v>
      </c>
      <c r="L28" s="3616">
        <v>16</v>
      </c>
      <c r="M28" s="3616">
        <v>16.149999999999999</v>
      </c>
      <c r="N28" s="3613">
        <v>16000</v>
      </c>
      <c r="O28" s="3614">
        <f t="shared" ref="O28:O59" si="2">N28*(100-2.38)/100</f>
        <v>15619.2</v>
      </c>
      <c r="P28" s="3617"/>
    </row>
    <row r="29" spans="1:47" ht="12.75" customHeight="1" x14ac:dyDescent="0.2">
      <c r="A29" s="3618">
        <v>2</v>
      </c>
      <c r="B29" s="3618">
        <v>0.15</v>
      </c>
      <c r="C29" s="3619">
        <v>0.3</v>
      </c>
      <c r="D29" s="3620">
        <v>16000</v>
      </c>
      <c r="E29" s="3621">
        <f t="shared" si="0"/>
        <v>15619.2</v>
      </c>
      <c r="F29" s="3622">
        <v>34</v>
      </c>
      <c r="G29" s="3623">
        <v>8.15</v>
      </c>
      <c r="H29" s="3623">
        <v>8.3000000000000007</v>
      </c>
      <c r="I29" s="3620">
        <v>16000</v>
      </c>
      <c r="J29" s="3621">
        <f t="shared" si="1"/>
        <v>15619.2</v>
      </c>
      <c r="K29" s="3622">
        <v>66</v>
      </c>
      <c r="L29" s="3623">
        <v>16.149999999999999</v>
      </c>
      <c r="M29" s="3623">
        <v>16.3</v>
      </c>
      <c r="N29" s="3620">
        <v>16000</v>
      </c>
      <c r="O29" s="3621">
        <f t="shared" si="2"/>
        <v>15619.2</v>
      </c>
      <c r="P29" s="3624"/>
    </row>
    <row r="30" spans="1:47" ht="12.75" customHeight="1" x14ac:dyDescent="0.2">
      <c r="A30" s="3625">
        <v>3</v>
      </c>
      <c r="B30" s="3626">
        <v>0.3</v>
      </c>
      <c r="C30" s="3627">
        <v>0.45</v>
      </c>
      <c r="D30" s="3628">
        <v>16000</v>
      </c>
      <c r="E30" s="3629">
        <f t="shared" si="0"/>
        <v>15619.2</v>
      </c>
      <c r="F30" s="3630">
        <v>35</v>
      </c>
      <c r="G30" s="3631">
        <v>8.3000000000000007</v>
      </c>
      <c r="H30" s="3631">
        <v>8.4499999999999993</v>
      </c>
      <c r="I30" s="3628">
        <v>16000</v>
      </c>
      <c r="J30" s="3629">
        <f t="shared" si="1"/>
        <v>15619.2</v>
      </c>
      <c r="K30" s="3630">
        <v>67</v>
      </c>
      <c r="L30" s="3631">
        <v>16.3</v>
      </c>
      <c r="M30" s="3631">
        <v>16.45</v>
      </c>
      <c r="N30" s="3628">
        <v>16000</v>
      </c>
      <c r="O30" s="3629">
        <f t="shared" si="2"/>
        <v>15619.2</v>
      </c>
      <c r="P30" s="3632"/>
      <c r="V30" s="3633"/>
    </row>
    <row r="31" spans="1:47" ht="12.75" customHeight="1" x14ac:dyDescent="0.2">
      <c r="A31" s="3634">
        <v>4</v>
      </c>
      <c r="B31" s="3634">
        <v>0.45</v>
      </c>
      <c r="C31" s="3635">
        <v>1</v>
      </c>
      <c r="D31" s="3636">
        <v>16000</v>
      </c>
      <c r="E31" s="3637">
        <f t="shared" si="0"/>
        <v>15619.2</v>
      </c>
      <c r="F31" s="3638">
        <v>36</v>
      </c>
      <c r="G31" s="3635">
        <v>8.4499999999999993</v>
      </c>
      <c r="H31" s="3635">
        <v>9</v>
      </c>
      <c r="I31" s="3636">
        <v>16000</v>
      </c>
      <c r="J31" s="3637">
        <f t="shared" si="1"/>
        <v>15619.2</v>
      </c>
      <c r="K31" s="3638">
        <v>68</v>
      </c>
      <c r="L31" s="3635">
        <v>16.45</v>
      </c>
      <c r="M31" s="3635">
        <v>17</v>
      </c>
      <c r="N31" s="3636">
        <v>16000</v>
      </c>
      <c r="O31" s="3637">
        <f t="shared" si="2"/>
        <v>15619.2</v>
      </c>
      <c r="P31" s="3639"/>
    </row>
    <row r="32" spans="1:47" ht="12.75" customHeight="1" x14ac:dyDescent="0.2">
      <c r="A32" s="3640">
        <v>5</v>
      </c>
      <c r="B32" s="3641">
        <v>1</v>
      </c>
      <c r="C32" s="3642">
        <v>1.1499999999999999</v>
      </c>
      <c r="D32" s="3643">
        <v>16000</v>
      </c>
      <c r="E32" s="3644">
        <f t="shared" si="0"/>
        <v>15619.2</v>
      </c>
      <c r="F32" s="3645">
        <v>37</v>
      </c>
      <c r="G32" s="3641">
        <v>9</v>
      </c>
      <c r="H32" s="3641">
        <v>9.15</v>
      </c>
      <c r="I32" s="3643">
        <v>16000</v>
      </c>
      <c r="J32" s="3644">
        <f t="shared" si="1"/>
        <v>15619.2</v>
      </c>
      <c r="K32" s="3645">
        <v>69</v>
      </c>
      <c r="L32" s="3641">
        <v>17</v>
      </c>
      <c r="M32" s="3641">
        <v>17.149999999999999</v>
      </c>
      <c r="N32" s="3643">
        <v>16000</v>
      </c>
      <c r="O32" s="3644">
        <f t="shared" si="2"/>
        <v>15619.2</v>
      </c>
      <c r="P32" s="3646"/>
      <c r="AQ32" s="3643"/>
    </row>
    <row r="33" spans="1:16" ht="12.75" customHeight="1" x14ac:dyDescent="0.2">
      <c r="A33" s="3647">
        <v>6</v>
      </c>
      <c r="B33" s="3648">
        <v>1.1499999999999999</v>
      </c>
      <c r="C33" s="3649">
        <v>1.3</v>
      </c>
      <c r="D33" s="3650">
        <v>16000</v>
      </c>
      <c r="E33" s="3651">
        <f t="shared" si="0"/>
        <v>15619.2</v>
      </c>
      <c r="F33" s="3652">
        <v>38</v>
      </c>
      <c r="G33" s="3649">
        <v>9.15</v>
      </c>
      <c r="H33" s="3649">
        <v>9.3000000000000007</v>
      </c>
      <c r="I33" s="3650">
        <v>16000</v>
      </c>
      <c r="J33" s="3651">
        <f t="shared" si="1"/>
        <v>15619.2</v>
      </c>
      <c r="K33" s="3652">
        <v>70</v>
      </c>
      <c r="L33" s="3649">
        <v>17.149999999999999</v>
      </c>
      <c r="M33" s="3649">
        <v>17.3</v>
      </c>
      <c r="N33" s="3650">
        <v>16000</v>
      </c>
      <c r="O33" s="3651">
        <f t="shared" si="2"/>
        <v>15619.2</v>
      </c>
      <c r="P33" s="3653"/>
    </row>
    <row r="34" spans="1:16" x14ac:dyDescent="0.2">
      <c r="A34" s="3654">
        <v>7</v>
      </c>
      <c r="B34" s="3655">
        <v>1.3</v>
      </c>
      <c r="C34" s="3656">
        <v>1.45</v>
      </c>
      <c r="D34" s="3657">
        <v>16000</v>
      </c>
      <c r="E34" s="3658">
        <f t="shared" si="0"/>
        <v>15619.2</v>
      </c>
      <c r="F34" s="3659">
        <v>39</v>
      </c>
      <c r="G34" s="3660">
        <v>9.3000000000000007</v>
      </c>
      <c r="H34" s="3660">
        <v>9.4499999999999993</v>
      </c>
      <c r="I34" s="3657">
        <v>16000</v>
      </c>
      <c r="J34" s="3658">
        <f t="shared" si="1"/>
        <v>15619.2</v>
      </c>
      <c r="K34" s="3659">
        <v>71</v>
      </c>
      <c r="L34" s="3660">
        <v>17.3</v>
      </c>
      <c r="M34" s="3660">
        <v>17.45</v>
      </c>
      <c r="N34" s="3657">
        <v>16000</v>
      </c>
      <c r="O34" s="3658">
        <f t="shared" si="2"/>
        <v>15619.2</v>
      </c>
      <c r="P34" s="3661"/>
    </row>
    <row r="35" spans="1:16" x14ac:dyDescent="0.2">
      <c r="A35" s="3662">
        <v>8</v>
      </c>
      <c r="B35" s="3662">
        <v>1.45</v>
      </c>
      <c r="C35" s="3663">
        <v>2</v>
      </c>
      <c r="D35" s="3664">
        <v>16000</v>
      </c>
      <c r="E35" s="3665">
        <f t="shared" si="0"/>
        <v>15619.2</v>
      </c>
      <c r="F35" s="3666">
        <v>40</v>
      </c>
      <c r="G35" s="3663">
        <v>9.4499999999999993</v>
      </c>
      <c r="H35" s="3663">
        <v>10</v>
      </c>
      <c r="I35" s="3664">
        <v>16000</v>
      </c>
      <c r="J35" s="3665">
        <f t="shared" si="1"/>
        <v>15619.2</v>
      </c>
      <c r="K35" s="3666">
        <v>72</v>
      </c>
      <c r="L35" s="3667">
        <v>17.45</v>
      </c>
      <c r="M35" s="3663">
        <v>18</v>
      </c>
      <c r="N35" s="3664">
        <v>16000</v>
      </c>
      <c r="O35" s="3665">
        <f t="shared" si="2"/>
        <v>15619.2</v>
      </c>
      <c r="P35" s="3668"/>
    </row>
    <row r="36" spans="1:16" x14ac:dyDescent="0.2">
      <c r="A36" s="3669">
        <v>9</v>
      </c>
      <c r="B36" s="3670">
        <v>2</v>
      </c>
      <c r="C36" s="3671">
        <v>2.15</v>
      </c>
      <c r="D36" s="3672">
        <v>16000</v>
      </c>
      <c r="E36" s="3673">
        <f t="shared" si="0"/>
        <v>15619.2</v>
      </c>
      <c r="F36" s="3674">
        <v>41</v>
      </c>
      <c r="G36" s="3675">
        <v>10</v>
      </c>
      <c r="H36" s="3676">
        <v>10.15</v>
      </c>
      <c r="I36" s="3672">
        <v>16000</v>
      </c>
      <c r="J36" s="3673">
        <f t="shared" si="1"/>
        <v>15619.2</v>
      </c>
      <c r="K36" s="3674">
        <v>73</v>
      </c>
      <c r="L36" s="3676">
        <v>18</v>
      </c>
      <c r="M36" s="3675">
        <v>18.149999999999999</v>
      </c>
      <c r="N36" s="3672">
        <v>16000</v>
      </c>
      <c r="O36" s="3673">
        <f t="shared" si="2"/>
        <v>15619.2</v>
      </c>
      <c r="P36" s="3677"/>
    </row>
    <row r="37" spans="1:16" x14ac:dyDescent="0.2">
      <c r="A37" s="3678">
        <v>10</v>
      </c>
      <c r="B37" s="3678">
        <v>2.15</v>
      </c>
      <c r="C37" s="3679">
        <v>2.2999999999999998</v>
      </c>
      <c r="D37" s="3680">
        <v>16000</v>
      </c>
      <c r="E37" s="3681">
        <f t="shared" si="0"/>
        <v>15619.2</v>
      </c>
      <c r="F37" s="3682">
        <v>42</v>
      </c>
      <c r="G37" s="3679">
        <v>10.15</v>
      </c>
      <c r="H37" s="3683">
        <v>10.3</v>
      </c>
      <c r="I37" s="3680">
        <v>16000</v>
      </c>
      <c r="J37" s="3681">
        <f t="shared" si="1"/>
        <v>15619.2</v>
      </c>
      <c r="K37" s="3682">
        <v>74</v>
      </c>
      <c r="L37" s="3683">
        <v>18.149999999999999</v>
      </c>
      <c r="M37" s="3679">
        <v>18.3</v>
      </c>
      <c r="N37" s="3680">
        <v>16000</v>
      </c>
      <c r="O37" s="3681">
        <f t="shared" si="2"/>
        <v>15619.2</v>
      </c>
      <c r="P37" s="3684"/>
    </row>
    <row r="38" spans="1:16" x14ac:dyDescent="0.2">
      <c r="A38" s="3685">
        <v>11</v>
      </c>
      <c r="B38" s="3686">
        <v>2.2999999999999998</v>
      </c>
      <c r="C38" s="3687">
        <v>2.4500000000000002</v>
      </c>
      <c r="D38" s="3688">
        <v>16000</v>
      </c>
      <c r="E38" s="3689">
        <f t="shared" si="0"/>
        <v>15619.2</v>
      </c>
      <c r="F38" s="3690">
        <v>43</v>
      </c>
      <c r="G38" s="3691">
        <v>10.3</v>
      </c>
      <c r="H38" s="3692">
        <v>10.45</v>
      </c>
      <c r="I38" s="3688">
        <v>16000</v>
      </c>
      <c r="J38" s="3689">
        <f t="shared" si="1"/>
        <v>15619.2</v>
      </c>
      <c r="K38" s="3690">
        <v>75</v>
      </c>
      <c r="L38" s="3692">
        <v>18.3</v>
      </c>
      <c r="M38" s="3691">
        <v>18.45</v>
      </c>
      <c r="N38" s="3688">
        <v>16000</v>
      </c>
      <c r="O38" s="3689">
        <f t="shared" si="2"/>
        <v>15619.2</v>
      </c>
      <c r="P38" s="3693"/>
    </row>
    <row r="39" spans="1:16" x14ac:dyDescent="0.2">
      <c r="A39" s="3694">
        <v>12</v>
      </c>
      <c r="B39" s="3694">
        <v>2.4500000000000002</v>
      </c>
      <c r="C39" s="3695">
        <v>3</v>
      </c>
      <c r="D39" s="3696">
        <v>16000</v>
      </c>
      <c r="E39" s="3697">
        <f t="shared" si="0"/>
        <v>15619.2</v>
      </c>
      <c r="F39" s="3698">
        <v>44</v>
      </c>
      <c r="G39" s="3695">
        <v>10.45</v>
      </c>
      <c r="H39" s="3699">
        <v>11</v>
      </c>
      <c r="I39" s="3696">
        <v>16000</v>
      </c>
      <c r="J39" s="3697">
        <f t="shared" si="1"/>
        <v>15619.2</v>
      </c>
      <c r="K39" s="3698">
        <v>76</v>
      </c>
      <c r="L39" s="3699">
        <v>18.45</v>
      </c>
      <c r="M39" s="3695">
        <v>19</v>
      </c>
      <c r="N39" s="3696">
        <v>16000</v>
      </c>
      <c r="O39" s="3697">
        <f t="shared" si="2"/>
        <v>15619.2</v>
      </c>
      <c r="P39" s="3700"/>
    </row>
    <row r="40" spans="1:16" x14ac:dyDescent="0.2">
      <c r="A40" s="3701">
        <v>13</v>
      </c>
      <c r="B40" s="3702">
        <v>3</v>
      </c>
      <c r="C40" s="3703">
        <v>3.15</v>
      </c>
      <c r="D40" s="3704">
        <v>16000</v>
      </c>
      <c r="E40" s="3705">
        <f t="shared" si="0"/>
        <v>15619.2</v>
      </c>
      <c r="F40" s="3706">
        <v>45</v>
      </c>
      <c r="G40" s="3707">
        <v>11</v>
      </c>
      <c r="H40" s="3708">
        <v>11.15</v>
      </c>
      <c r="I40" s="3704">
        <v>16000</v>
      </c>
      <c r="J40" s="3705">
        <f t="shared" si="1"/>
        <v>15619.2</v>
      </c>
      <c r="K40" s="3706">
        <v>77</v>
      </c>
      <c r="L40" s="3708">
        <v>19</v>
      </c>
      <c r="M40" s="3707">
        <v>19.149999999999999</v>
      </c>
      <c r="N40" s="3704">
        <v>16000</v>
      </c>
      <c r="O40" s="3705">
        <f t="shared" si="2"/>
        <v>15619.2</v>
      </c>
      <c r="P40" s="3709"/>
    </row>
    <row r="41" spans="1:16" x14ac:dyDescent="0.2">
      <c r="A41" s="3710">
        <v>14</v>
      </c>
      <c r="B41" s="3710">
        <v>3.15</v>
      </c>
      <c r="C41" s="3711">
        <v>3.3</v>
      </c>
      <c r="D41" s="3712">
        <v>16000</v>
      </c>
      <c r="E41" s="3713">
        <f t="shared" si="0"/>
        <v>15619.2</v>
      </c>
      <c r="F41" s="3714">
        <v>46</v>
      </c>
      <c r="G41" s="3715">
        <v>11.15</v>
      </c>
      <c r="H41" s="3711">
        <v>11.3</v>
      </c>
      <c r="I41" s="3712">
        <v>16000</v>
      </c>
      <c r="J41" s="3713">
        <f t="shared" si="1"/>
        <v>15619.2</v>
      </c>
      <c r="K41" s="3714">
        <v>78</v>
      </c>
      <c r="L41" s="3711">
        <v>19.149999999999999</v>
      </c>
      <c r="M41" s="3715">
        <v>19.3</v>
      </c>
      <c r="N41" s="3712">
        <v>16000</v>
      </c>
      <c r="O41" s="3713">
        <f t="shared" si="2"/>
        <v>15619.2</v>
      </c>
      <c r="P41" s="3716"/>
    </row>
    <row r="42" spans="1:16" x14ac:dyDescent="0.2">
      <c r="A42" s="3717">
        <v>15</v>
      </c>
      <c r="B42" s="3718">
        <v>3.3</v>
      </c>
      <c r="C42" s="3719">
        <v>3.45</v>
      </c>
      <c r="D42" s="3720">
        <v>16000</v>
      </c>
      <c r="E42" s="3721">
        <f t="shared" si="0"/>
        <v>15619.2</v>
      </c>
      <c r="F42" s="3722">
        <v>47</v>
      </c>
      <c r="G42" s="3723">
        <v>11.3</v>
      </c>
      <c r="H42" s="3724">
        <v>11.45</v>
      </c>
      <c r="I42" s="3720">
        <v>16000</v>
      </c>
      <c r="J42" s="3721">
        <f t="shared" si="1"/>
        <v>15619.2</v>
      </c>
      <c r="K42" s="3722">
        <v>79</v>
      </c>
      <c r="L42" s="3724">
        <v>19.3</v>
      </c>
      <c r="M42" s="3723">
        <v>19.45</v>
      </c>
      <c r="N42" s="3720">
        <v>16000</v>
      </c>
      <c r="O42" s="3721">
        <f t="shared" si="2"/>
        <v>15619.2</v>
      </c>
      <c r="P42" s="3725"/>
    </row>
    <row r="43" spans="1:16" x14ac:dyDescent="0.2">
      <c r="A43" s="3726">
        <v>16</v>
      </c>
      <c r="B43" s="3726">
        <v>3.45</v>
      </c>
      <c r="C43" s="3727">
        <v>4</v>
      </c>
      <c r="D43" s="3728">
        <v>16000</v>
      </c>
      <c r="E43" s="3729">
        <f t="shared" si="0"/>
        <v>15619.2</v>
      </c>
      <c r="F43" s="3730">
        <v>48</v>
      </c>
      <c r="G43" s="3731">
        <v>11.45</v>
      </c>
      <c r="H43" s="3727">
        <v>12</v>
      </c>
      <c r="I43" s="3728">
        <v>16000</v>
      </c>
      <c r="J43" s="3729">
        <f t="shared" si="1"/>
        <v>15619.2</v>
      </c>
      <c r="K43" s="3730">
        <v>80</v>
      </c>
      <c r="L43" s="3727">
        <v>19.45</v>
      </c>
      <c r="M43" s="3727">
        <v>20</v>
      </c>
      <c r="N43" s="3728">
        <v>16000</v>
      </c>
      <c r="O43" s="3729">
        <f t="shared" si="2"/>
        <v>15619.2</v>
      </c>
      <c r="P43" s="3732"/>
    </row>
    <row r="44" spans="1:16" x14ac:dyDescent="0.2">
      <c r="A44" s="3733">
        <v>17</v>
      </c>
      <c r="B44" s="3734">
        <v>4</v>
      </c>
      <c r="C44" s="3735">
        <v>4.1500000000000004</v>
      </c>
      <c r="D44" s="3736">
        <v>16000</v>
      </c>
      <c r="E44" s="3737">
        <f t="shared" si="0"/>
        <v>15619.2</v>
      </c>
      <c r="F44" s="3738">
        <v>49</v>
      </c>
      <c r="G44" s="3739">
        <v>12</v>
      </c>
      <c r="H44" s="3740">
        <v>12.15</v>
      </c>
      <c r="I44" s="3736">
        <v>16000</v>
      </c>
      <c r="J44" s="3737">
        <f t="shared" si="1"/>
        <v>15619.2</v>
      </c>
      <c r="K44" s="3738">
        <v>81</v>
      </c>
      <c r="L44" s="3740">
        <v>20</v>
      </c>
      <c r="M44" s="3739">
        <v>20.149999999999999</v>
      </c>
      <c r="N44" s="3736">
        <v>16000</v>
      </c>
      <c r="O44" s="3737">
        <f t="shared" si="2"/>
        <v>15619.2</v>
      </c>
      <c r="P44" s="3741"/>
    </row>
    <row r="45" spans="1:16" x14ac:dyDescent="0.2">
      <c r="A45" s="3742">
        <v>18</v>
      </c>
      <c r="B45" s="3742">
        <v>4.1500000000000004</v>
      </c>
      <c r="C45" s="3743">
        <v>4.3</v>
      </c>
      <c r="D45" s="3744">
        <v>16000</v>
      </c>
      <c r="E45" s="3745">
        <f t="shared" si="0"/>
        <v>15619.2</v>
      </c>
      <c r="F45" s="3746">
        <v>50</v>
      </c>
      <c r="G45" s="3747">
        <v>12.15</v>
      </c>
      <c r="H45" s="3743">
        <v>12.3</v>
      </c>
      <c r="I45" s="3744">
        <v>16000</v>
      </c>
      <c r="J45" s="3745">
        <f t="shared" si="1"/>
        <v>15619.2</v>
      </c>
      <c r="K45" s="3746">
        <v>82</v>
      </c>
      <c r="L45" s="3743">
        <v>20.149999999999999</v>
      </c>
      <c r="M45" s="3747">
        <v>20.3</v>
      </c>
      <c r="N45" s="3744">
        <v>16000</v>
      </c>
      <c r="O45" s="3745">
        <f t="shared" si="2"/>
        <v>15619.2</v>
      </c>
      <c r="P45" s="3748"/>
    </row>
    <row r="46" spans="1:16" x14ac:dyDescent="0.2">
      <c r="A46" s="3749">
        <v>19</v>
      </c>
      <c r="B46" s="3750">
        <v>4.3</v>
      </c>
      <c r="C46" s="3751">
        <v>4.45</v>
      </c>
      <c r="D46" s="3752">
        <v>16000</v>
      </c>
      <c r="E46" s="3753">
        <f t="shared" si="0"/>
        <v>15619.2</v>
      </c>
      <c r="F46" s="3754">
        <v>51</v>
      </c>
      <c r="G46" s="3755">
        <v>12.3</v>
      </c>
      <c r="H46" s="3756">
        <v>12.45</v>
      </c>
      <c r="I46" s="3752">
        <v>16000</v>
      </c>
      <c r="J46" s="3753">
        <f t="shared" si="1"/>
        <v>15619.2</v>
      </c>
      <c r="K46" s="3754">
        <v>83</v>
      </c>
      <c r="L46" s="3756">
        <v>20.3</v>
      </c>
      <c r="M46" s="3755">
        <v>20.45</v>
      </c>
      <c r="N46" s="3752">
        <v>16000</v>
      </c>
      <c r="O46" s="3753">
        <f t="shared" si="2"/>
        <v>15619.2</v>
      </c>
      <c r="P46" s="3757"/>
    </row>
    <row r="47" spans="1:16" x14ac:dyDescent="0.2">
      <c r="A47" s="3758">
        <v>20</v>
      </c>
      <c r="B47" s="3758">
        <v>4.45</v>
      </c>
      <c r="C47" s="3759">
        <v>5</v>
      </c>
      <c r="D47" s="3760">
        <v>16000</v>
      </c>
      <c r="E47" s="3761">
        <f t="shared" si="0"/>
        <v>15619.2</v>
      </c>
      <c r="F47" s="3762">
        <v>52</v>
      </c>
      <c r="G47" s="3763">
        <v>12.45</v>
      </c>
      <c r="H47" s="3759">
        <v>13</v>
      </c>
      <c r="I47" s="3760">
        <v>16000</v>
      </c>
      <c r="J47" s="3761">
        <f t="shared" si="1"/>
        <v>15619.2</v>
      </c>
      <c r="K47" s="3762">
        <v>84</v>
      </c>
      <c r="L47" s="3759">
        <v>20.45</v>
      </c>
      <c r="M47" s="3763">
        <v>21</v>
      </c>
      <c r="N47" s="3760">
        <v>16000</v>
      </c>
      <c r="O47" s="3761">
        <f t="shared" si="2"/>
        <v>15619.2</v>
      </c>
      <c r="P47" s="3764"/>
    </row>
    <row r="48" spans="1:16" x14ac:dyDescent="0.2">
      <c r="A48" s="3765">
        <v>21</v>
      </c>
      <c r="B48" s="3766">
        <v>5</v>
      </c>
      <c r="C48" s="3767">
        <v>5.15</v>
      </c>
      <c r="D48" s="3768">
        <v>16000</v>
      </c>
      <c r="E48" s="3769">
        <f t="shared" si="0"/>
        <v>15619.2</v>
      </c>
      <c r="F48" s="3770">
        <v>53</v>
      </c>
      <c r="G48" s="3766">
        <v>13</v>
      </c>
      <c r="H48" s="3771">
        <v>13.15</v>
      </c>
      <c r="I48" s="3768">
        <v>16000</v>
      </c>
      <c r="J48" s="3769">
        <f t="shared" si="1"/>
        <v>15619.2</v>
      </c>
      <c r="K48" s="3770">
        <v>85</v>
      </c>
      <c r="L48" s="3771">
        <v>21</v>
      </c>
      <c r="M48" s="3766">
        <v>21.15</v>
      </c>
      <c r="N48" s="3768">
        <v>16000</v>
      </c>
      <c r="O48" s="3769">
        <f t="shared" si="2"/>
        <v>15619.2</v>
      </c>
      <c r="P48" s="3772"/>
    </row>
    <row r="49" spans="1:16" x14ac:dyDescent="0.2">
      <c r="A49" s="3773">
        <v>22</v>
      </c>
      <c r="B49" s="3774">
        <v>5.15</v>
      </c>
      <c r="C49" s="3775">
        <v>5.3</v>
      </c>
      <c r="D49" s="3776">
        <v>16000</v>
      </c>
      <c r="E49" s="3777">
        <f t="shared" si="0"/>
        <v>15619.2</v>
      </c>
      <c r="F49" s="3778">
        <v>54</v>
      </c>
      <c r="G49" s="3779">
        <v>13.15</v>
      </c>
      <c r="H49" s="3775">
        <v>13.3</v>
      </c>
      <c r="I49" s="3776">
        <v>16000</v>
      </c>
      <c r="J49" s="3777">
        <f t="shared" si="1"/>
        <v>15619.2</v>
      </c>
      <c r="K49" s="3778">
        <v>86</v>
      </c>
      <c r="L49" s="3775">
        <v>21.15</v>
      </c>
      <c r="M49" s="3779">
        <v>21.3</v>
      </c>
      <c r="N49" s="3776">
        <v>16000</v>
      </c>
      <c r="O49" s="3777">
        <f t="shared" si="2"/>
        <v>15619.2</v>
      </c>
      <c r="P49" s="3780"/>
    </row>
    <row r="50" spans="1:16" x14ac:dyDescent="0.2">
      <c r="A50" s="3781">
        <v>23</v>
      </c>
      <c r="B50" s="3782">
        <v>5.3</v>
      </c>
      <c r="C50" s="3783">
        <v>5.45</v>
      </c>
      <c r="D50" s="3784">
        <v>16000</v>
      </c>
      <c r="E50" s="3785">
        <f t="shared" si="0"/>
        <v>15619.2</v>
      </c>
      <c r="F50" s="3786">
        <v>55</v>
      </c>
      <c r="G50" s="3782">
        <v>13.3</v>
      </c>
      <c r="H50" s="3787">
        <v>13.45</v>
      </c>
      <c r="I50" s="3784">
        <v>16000</v>
      </c>
      <c r="J50" s="3785">
        <f t="shared" si="1"/>
        <v>15619.2</v>
      </c>
      <c r="K50" s="3786">
        <v>87</v>
      </c>
      <c r="L50" s="3787">
        <v>21.3</v>
      </c>
      <c r="M50" s="3782">
        <v>21.45</v>
      </c>
      <c r="N50" s="3784">
        <v>16000</v>
      </c>
      <c r="O50" s="3785">
        <f t="shared" si="2"/>
        <v>15619.2</v>
      </c>
      <c r="P50" s="3788"/>
    </row>
    <row r="51" spans="1:16" x14ac:dyDescent="0.2">
      <c r="A51" s="3789">
        <v>24</v>
      </c>
      <c r="B51" s="3790">
        <v>5.45</v>
      </c>
      <c r="C51" s="3791">
        <v>6</v>
      </c>
      <c r="D51" s="3792">
        <v>16000</v>
      </c>
      <c r="E51" s="3793">
        <f t="shared" si="0"/>
        <v>15619.2</v>
      </c>
      <c r="F51" s="3794">
        <v>56</v>
      </c>
      <c r="G51" s="3795">
        <v>13.45</v>
      </c>
      <c r="H51" s="3791">
        <v>14</v>
      </c>
      <c r="I51" s="3792">
        <v>16000</v>
      </c>
      <c r="J51" s="3793">
        <f t="shared" si="1"/>
        <v>15619.2</v>
      </c>
      <c r="K51" s="3794">
        <v>88</v>
      </c>
      <c r="L51" s="3791">
        <v>21.45</v>
      </c>
      <c r="M51" s="3795">
        <v>22</v>
      </c>
      <c r="N51" s="3792">
        <v>16000</v>
      </c>
      <c r="O51" s="3793">
        <f t="shared" si="2"/>
        <v>15619.2</v>
      </c>
      <c r="P51" s="3796"/>
    </row>
    <row r="52" spans="1:16" x14ac:dyDescent="0.2">
      <c r="A52" s="3797">
        <v>25</v>
      </c>
      <c r="B52" s="3798">
        <v>6</v>
      </c>
      <c r="C52" s="3799">
        <v>6.15</v>
      </c>
      <c r="D52" s="3800">
        <v>16000</v>
      </c>
      <c r="E52" s="3801">
        <f t="shared" si="0"/>
        <v>15619.2</v>
      </c>
      <c r="F52" s="3802">
        <v>57</v>
      </c>
      <c r="G52" s="3798">
        <v>14</v>
      </c>
      <c r="H52" s="3803">
        <v>14.15</v>
      </c>
      <c r="I52" s="3800">
        <v>16000</v>
      </c>
      <c r="J52" s="3801">
        <f t="shared" si="1"/>
        <v>15619.2</v>
      </c>
      <c r="K52" s="3802">
        <v>89</v>
      </c>
      <c r="L52" s="3803">
        <v>22</v>
      </c>
      <c r="M52" s="3798">
        <v>22.15</v>
      </c>
      <c r="N52" s="3800">
        <v>16000</v>
      </c>
      <c r="O52" s="3801">
        <f t="shared" si="2"/>
        <v>15619.2</v>
      </c>
      <c r="P52" s="3804"/>
    </row>
    <row r="53" spans="1:16" x14ac:dyDescent="0.2">
      <c r="A53" s="3805">
        <v>26</v>
      </c>
      <c r="B53" s="3806">
        <v>6.15</v>
      </c>
      <c r="C53" s="3807">
        <v>6.3</v>
      </c>
      <c r="D53" s="3808">
        <v>16000</v>
      </c>
      <c r="E53" s="3809">
        <f t="shared" si="0"/>
        <v>15619.2</v>
      </c>
      <c r="F53" s="3810">
        <v>58</v>
      </c>
      <c r="G53" s="3811">
        <v>14.15</v>
      </c>
      <c r="H53" s="3807">
        <v>14.3</v>
      </c>
      <c r="I53" s="3808">
        <v>16000</v>
      </c>
      <c r="J53" s="3809">
        <f t="shared" si="1"/>
        <v>15619.2</v>
      </c>
      <c r="K53" s="3810">
        <v>90</v>
      </c>
      <c r="L53" s="3807">
        <v>22.15</v>
      </c>
      <c r="M53" s="3811">
        <v>22.3</v>
      </c>
      <c r="N53" s="3808">
        <v>16000</v>
      </c>
      <c r="O53" s="3809">
        <f t="shared" si="2"/>
        <v>15619.2</v>
      </c>
      <c r="P53" s="3812"/>
    </row>
    <row r="54" spans="1:16" x14ac:dyDescent="0.2">
      <c r="A54" s="3813">
        <v>27</v>
      </c>
      <c r="B54" s="3814">
        <v>6.3</v>
      </c>
      <c r="C54" s="3815">
        <v>6.45</v>
      </c>
      <c r="D54" s="3816">
        <v>16000</v>
      </c>
      <c r="E54" s="3817">
        <f t="shared" si="0"/>
        <v>15619.2</v>
      </c>
      <c r="F54" s="3818">
        <v>59</v>
      </c>
      <c r="G54" s="3814">
        <v>14.3</v>
      </c>
      <c r="H54" s="3819">
        <v>14.45</v>
      </c>
      <c r="I54" s="3816">
        <v>16000</v>
      </c>
      <c r="J54" s="3817">
        <f t="shared" si="1"/>
        <v>15619.2</v>
      </c>
      <c r="K54" s="3818">
        <v>91</v>
      </c>
      <c r="L54" s="3819">
        <v>22.3</v>
      </c>
      <c r="M54" s="3814">
        <v>22.45</v>
      </c>
      <c r="N54" s="3816">
        <v>16000</v>
      </c>
      <c r="O54" s="3817">
        <f t="shared" si="2"/>
        <v>15619.2</v>
      </c>
      <c r="P54" s="3820"/>
    </row>
    <row r="55" spans="1:16" x14ac:dyDescent="0.2">
      <c r="A55" s="3821">
        <v>28</v>
      </c>
      <c r="B55" s="3822">
        <v>6.45</v>
      </c>
      <c r="C55" s="3823">
        <v>7</v>
      </c>
      <c r="D55" s="3824">
        <v>16000</v>
      </c>
      <c r="E55" s="3825">
        <f t="shared" si="0"/>
        <v>15619.2</v>
      </c>
      <c r="F55" s="3826">
        <v>60</v>
      </c>
      <c r="G55" s="3827">
        <v>14.45</v>
      </c>
      <c r="H55" s="3827">
        <v>15</v>
      </c>
      <c r="I55" s="3824">
        <v>16000</v>
      </c>
      <c r="J55" s="3825">
        <f t="shared" si="1"/>
        <v>15619.2</v>
      </c>
      <c r="K55" s="3826">
        <v>92</v>
      </c>
      <c r="L55" s="3823">
        <v>22.45</v>
      </c>
      <c r="M55" s="3827">
        <v>23</v>
      </c>
      <c r="N55" s="3824">
        <v>16000</v>
      </c>
      <c r="O55" s="3825">
        <f t="shared" si="2"/>
        <v>15619.2</v>
      </c>
      <c r="P55" s="3828"/>
    </row>
    <row r="56" spans="1:16" x14ac:dyDescent="0.2">
      <c r="A56" s="3829">
        <v>29</v>
      </c>
      <c r="B56" s="3830">
        <v>7</v>
      </c>
      <c r="C56" s="3831">
        <v>7.15</v>
      </c>
      <c r="D56" s="3832">
        <v>16000</v>
      </c>
      <c r="E56" s="3833">
        <f t="shared" si="0"/>
        <v>15619.2</v>
      </c>
      <c r="F56" s="3834">
        <v>61</v>
      </c>
      <c r="G56" s="3830">
        <v>15</v>
      </c>
      <c r="H56" s="3830">
        <v>15.15</v>
      </c>
      <c r="I56" s="3832">
        <v>16000</v>
      </c>
      <c r="J56" s="3833">
        <f t="shared" si="1"/>
        <v>15619.2</v>
      </c>
      <c r="K56" s="3834">
        <v>93</v>
      </c>
      <c r="L56" s="3835">
        <v>23</v>
      </c>
      <c r="M56" s="3830">
        <v>23.15</v>
      </c>
      <c r="N56" s="3832">
        <v>16000</v>
      </c>
      <c r="O56" s="3833">
        <f t="shared" si="2"/>
        <v>15619.2</v>
      </c>
      <c r="P56" s="3836"/>
    </row>
    <row r="57" spans="1:16" x14ac:dyDescent="0.2">
      <c r="A57" s="3837">
        <v>30</v>
      </c>
      <c r="B57" s="3838">
        <v>7.15</v>
      </c>
      <c r="C57" s="3839">
        <v>7.3</v>
      </c>
      <c r="D57" s="3840">
        <v>16000</v>
      </c>
      <c r="E57" s="3841">
        <f t="shared" si="0"/>
        <v>15619.2</v>
      </c>
      <c r="F57" s="3842">
        <v>62</v>
      </c>
      <c r="G57" s="3843">
        <v>15.15</v>
      </c>
      <c r="H57" s="3843">
        <v>15.3</v>
      </c>
      <c r="I57" s="3840">
        <v>16000</v>
      </c>
      <c r="J57" s="3841">
        <f t="shared" si="1"/>
        <v>15619.2</v>
      </c>
      <c r="K57" s="3842">
        <v>94</v>
      </c>
      <c r="L57" s="3843">
        <v>23.15</v>
      </c>
      <c r="M57" s="3843">
        <v>23.3</v>
      </c>
      <c r="N57" s="3840">
        <v>16000</v>
      </c>
      <c r="O57" s="3841">
        <f t="shared" si="2"/>
        <v>15619.2</v>
      </c>
      <c r="P57" s="3844"/>
    </row>
    <row r="58" spans="1:16" x14ac:dyDescent="0.2">
      <c r="A58" s="3845">
        <v>31</v>
      </c>
      <c r="B58" s="3846">
        <v>7.3</v>
      </c>
      <c r="C58" s="3847">
        <v>7.45</v>
      </c>
      <c r="D58" s="3848">
        <v>16000</v>
      </c>
      <c r="E58" s="3849">
        <f t="shared" si="0"/>
        <v>15619.2</v>
      </c>
      <c r="F58" s="3850">
        <v>63</v>
      </c>
      <c r="G58" s="3846">
        <v>15.3</v>
      </c>
      <c r="H58" s="3846">
        <v>15.45</v>
      </c>
      <c r="I58" s="3848">
        <v>16000</v>
      </c>
      <c r="J58" s="3849">
        <f t="shared" si="1"/>
        <v>15619.2</v>
      </c>
      <c r="K58" s="3850">
        <v>95</v>
      </c>
      <c r="L58" s="3846">
        <v>23.3</v>
      </c>
      <c r="M58" s="3846">
        <v>23.45</v>
      </c>
      <c r="N58" s="3848">
        <v>16000</v>
      </c>
      <c r="O58" s="3849">
        <f t="shared" si="2"/>
        <v>15619.2</v>
      </c>
      <c r="P58" s="3851"/>
    </row>
    <row r="59" spans="1:16" x14ac:dyDescent="0.2">
      <c r="A59" s="3852">
        <v>32</v>
      </c>
      <c r="B59" s="3853">
        <v>7.45</v>
      </c>
      <c r="C59" s="3854">
        <v>8</v>
      </c>
      <c r="D59" s="3855">
        <v>16000</v>
      </c>
      <c r="E59" s="3856">
        <f t="shared" si="0"/>
        <v>15619.2</v>
      </c>
      <c r="F59" s="3857">
        <v>64</v>
      </c>
      <c r="G59" s="3858">
        <v>15.45</v>
      </c>
      <c r="H59" s="3858">
        <v>16</v>
      </c>
      <c r="I59" s="3855">
        <v>16000</v>
      </c>
      <c r="J59" s="3856">
        <f t="shared" si="1"/>
        <v>15619.2</v>
      </c>
      <c r="K59" s="3857">
        <v>96</v>
      </c>
      <c r="L59" s="3858">
        <v>23.45</v>
      </c>
      <c r="M59" s="3858">
        <v>24</v>
      </c>
      <c r="N59" s="3855">
        <v>16000</v>
      </c>
      <c r="O59" s="3856">
        <f t="shared" si="2"/>
        <v>15619.2</v>
      </c>
      <c r="P59" s="3859"/>
    </row>
    <row r="60" spans="1:16" x14ac:dyDescent="0.2">
      <c r="A60" s="3860" t="s">
        <v>27</v>
      </c>
      <c r="B60" s="3861"/>
      <c r="C60" s="3861"/>
      <c r="D60" s="3862">
        <f>SUM(D28:D59)</f>
        <v>512000</v>
      </c>
      <c r="E60" s="3863">
        <f>SUM(E28:E59)</f>
        <v>499814.40000000026</v>
      </c>
      <c r="F60" s="3861"/>
      <c r="G60" s="3861"/>
      <c r="H60" s="3861"/>
      <c r="I60" s="3862">
        <f>SUM(I28:I59)</f>
        <v>512000</v>
      </c>
      <c r="J60" s="3864">
        <f>SUM(J28:J59)</f>
        <v>499814.40000000026</v>
      </c>
      <c r="K60" s="3861"/>
      <c r="L60" s="3861"/>
      <c r="M60" s="3861"/>
      <c r="N60" s="3861">
        <f>SUM(N28:N59)</f>
        <v>512000</v>
      </c>
      <c r="O60" s="3864">
        <f>SUM(O28:O59)</f>
        <v>499814.40000000026</v>
      </c>
      <c r="P60" s="3865"/>
    </row>
    <row r="64" spans="1:16" x14ac:dyDescent="0.2">
      <c r="A64" t="s">
        <v>55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3866"/>
      <c r="B66" s="3867"/>
      <c r="C66" s="3867"/>
      <c r="D66" s="3868"/>
      <c r="E66" s="3867"/>
      <c r="F66" s="3867"/>
      <c r="G66" s="3867"/>
      <c r="H66" s="3867"/>
      <c r="I66" s="3868"/>
      <c r="J66" s="3869"/>
      <c r="K66" s="3867"/>
      <c r="L66" s="3867"/>
      <c r="M66" s="3867"/>
      <c r="N66" s="3867"/>
      <c r="O66" s="3867"/>
      <c r="P66" s="3870"/>
    </row>
    <row r="67" spans="1:16" x14ac:dyDescent="0.2">
      <c r="A67" s="3871" t="s">
        <v>28</v>
      </c>
      <c r="B67" s="3872"/>
      <c r="C67" s="3872"/>
      <c r="D67" s="3873"/>
      <c r="E67" s="3874"/>
      <c r="F67" s="3872"/>
      <c r="G67" s="3872"/>
      <c r="H67" s="3874"/>
      <c r="I67" s="3873"/>
      <c r="J67" s="3875"/>
      <c r="K67" s="3872"/>
      <c r="L67" s="3872"/>
      <c r="M67" s="3872"/>
      <c r="N67" s="3872"/>
      <c r="O67" s="3872"/>
      <c r="P67" s="3876"/>
    </row>
    <row r="68" spans="1:16" x14ac:dyDescent="0.2">
      <c r="A68" s="3877"/>
      <c r="B68" s="3878"/>
      <c r="C68" s="3878"/>
      <c r="D68" s="3878"/>
      <c r="E68" s="3878"/>
      <c r="F68" s="3878"/>
      <c r="G68" s="3878"/>
      <c r="H68" s="3878"/>
      <c r="I68" s="3878"/>
      <c r="J68" s="3878"/>
      <c r="K68" s="3878"/>
      <c r="L68" s="3879"/>
      <c r="M68" s="3879"/>
      <c r="N68" s="3879"/>
      <c r="O68" s="3879"/>
      <c r="P68" s="3880"/>
    </row>
    <row r="69" spans="1:16" x14ac:dyDescent="0.2">
      <c r="A69" s="3881"/>
      <c r="B69" s="3882"/>
      <c r="C69" s="3882"/>
      <c r="D69" s="3883"/>
      <c r="E69" s="3884"/>
      <c r="F69" s="3882"/>
      <c r="G69" s="3882"/>
      <c r="H69" s="3884"/>
      <c r="I69" s="3883"/>
      <c r="J69" s="3885"/>
      <c r="K69" s="3882"/>
      <c r="L69" s="3882"/>
      <c r="M69" s="3882"/>
      <c r="N69" s="3882"/>
      <c r="O69" s="3882"/>
      <c r="P69" s="3886"/>
    </row>
    <row r="70" spans="1:16" x14ac:dyDescent="0.2">
      <c r="A70" s="3887"/>
      <c r="B70" s="3888"/>
      <c r="C70" s="3888"/>
      <c r="D70" s="3889"/>
      <c r="E70" s="3890"/>
      <c r="F70" s="3888"/>
      <c r="G70" s="3888"/>
      <c r="H70" s="3890"/>
      <c r="I70" s="3889"/>
      <c r="J70" s="3888"/>
      <c r="K70" s="3888"/>
      <c r="L70" s="3888"/>
      <c r="M70" s="3888"/>
      <c r="N70" s="3888"/>
      <c r="O70" s="3888"/>
      <c r="P70" s="3891"/>
    </row>
    <row r="71" spans="1:16" x14ac:dyDescent="0.2">
      <c r="A71" s="3892"/>
      <c r="B71" s="3893"/>
      <c r="C71" s="3893"/>
      <c r="D71" s="3894"/>
      <c r="E71" s="3895"/>
      <c r="F71" s="3893"/>
      <c r="G71" s="3893"/>
      <c r="H71" s="3895"/>
      <c r="I71" s="3894"/>
      <c r="J71" s="3893"/>
      <c r="K71" s="3893"/>
      <c r="L71" s="3893"/>
      <c r="M71" s="3893"/>
      <c r="N71" s="3893"/>
      <c r="O71" s="3893"/>
      <c r="P71" s="3896"/>
    </row>
    <row r="72" spans="1:16" x14ac:dyDescent="0.2">
      <c r="A72" s="3897"/>
      <c r="B72" s="3898"/>
      <c r="C72" s="3898"/>
      <c r="D72" s="3899"/>
      <c r="E72" s="3900"/>
      <c r="F72" s="3898"/>
      <c r="G72" s="3898"/>
      <c r="H72" s="3900"/>
      <c r="I72" s="3899"/>
      <c r="J72" s="3898"/>
      <c r="K72" s="3898"/>
      <c r="L72" s="3898"/>
      <c r="M72" s="3898" t="s">
        <v>29</v>
      </c>
      <c r="N72" s="3898"/>
      <c r="O72" s="3898"/>
      <c r="P72" s="3901"/>
    </row>
    <row r="73" spans="1:16" x14ac:dyDescent="0.2">
      <c r="A73" s="3902"/>
      <c r="B73" s="3903"/>
      <c r="C73" s="3903"/>
      <c r="D73" s="3904"/>
      <c r="E73" s="3905"/>
      <c r="F73" s="3903"/>
      <c r="G73" s="3903"/>
      <c r="H73" s="3905"/>
      <c r="I73" s="3904"/>
      <c r="J73" s="3903"/>
      <c r="K73" s="3903"/>
      <c r="L73" s="3903"/>
      <c r="M73" s="3903" t="s">
        <v>30</v>
      </c>
      <c r="N73" s="3903"/>
      <c r="O73" s="3903"/>
      <c r="P73" s="3906"/>
    </row>
    <row r="74" spans="1:16" ht="15.75" x14ac:dyDescent="0.25">
      <c r="E74" s="3907"/>
      <c r="H74" s="3907"/>
    </row>
    <row r="75" spans="1:16" ht="15.75" x14ac:dyDescent="0.25">
      <c r="C75" s="3908"/>
      <c r="E75" s="3909"/>
      <c r="H75" s="3909"/>
    </row>
    <row r="76" spans="1:16" ht="15.75" x14ac:dyDescent="0.25">
      <c r="E76" s="3910"/>
      <c r="H76" s="3910"/>
    </row>
    <row r="77" spans="1:16" ht="15.75" x14ac:dyDescent="0.25">
      <c r="E77" s="3911"/>
      <c r="H77" s="3911"/>
    </row>
    <row r="78" spans="1:16" ht="15.75" x14ac:dyDescent="0.25">
      <c r="E78" s="3912"/>
      <c r="H78" s="3912"/>
    </row>
    <row r="79" spans="1:16" ht="15.75" x14ac:dyDescent="0.25">
      <c r="E79" s="3913"/>
      <c r="H79" s="3913"/>
    </row>
    <row r="80" spans="1:16" ht="15.75" x14ac:dyDescent="0.25">
      <c r="E80" s="3914"/>
      <c r="H80" s="3914"/>
    </row>
    <row r="81" spans="5:13" ht="15.75" x14ac:dyDescent="0.25">
      <c r="E81" s="3915"/>
      <c r="H81" s="3915"/>
    </row>
    <row r="82" spans="5:13" ht="15.75" x14ac:dyDescent="0.25">
      <c r="E82" s="3916"/>
      <c r="H82" s="3916"/>
    </row>
    <row r="83" spans="5:13" ht="15.75" x14ac:dyDescent="0.25">
      <c r="E83" s="3917"/>
      <c r="H83" s="3917"/>
    </row>
    <row r="84" spans="5:13" ht="15.75" x14ac:dyDescent="0.25">
      <c r="E84" s="3918"/>
      <c r="H84" s="3918"/>
    </row>
    <row r="85" spans="5:13" ht="15.75" x14ac:dyDescent="0.25">
      <c r="E85" s="3919"/>
      <c r="H85" s="3919"/>
    </row>
    <row r="86" spans="5:13" ht="15.75" x14ac:dyDescent="0.25">
      <c r="E86" s="3920"/>
      <c r="H86" s="3920"/>
    </row>
    <row r="87" spans="5:13" ht="15.75" x14ac:dyDescent="0.25">
      <c r="E87" s="3921"/>
      <c r="H87" s="3921"/>
    </row>
    <row r="88" spans="5:13" ht="15.75" x14ac:dyDescent="0.25">
      <c r="E88" s="3922"/>
      <c r="H88" s="3922"/>
    </row>
    <row r="89" spans="5:13" ht="15.75" x14ac:dyDescent="0.25">
      <c r="E89" s="3923"/>
      <c r="H89" s="3923"/>
    </row>
    <row r="90" spans="5:13" ht="15.75" x14ac:dyDescent="0.25">
      <c r="E90" s="3924"/>
      <c r="H90" s="3924"/>
    </row>
    <row r="91" spans="5:13" ht="15.75" x14ac:dyDescent="0.25">
      <c r="E91" s="3925"/>
      <c r="H91" s="3925"/>
    </row>
    <row r="92" spans="5:13" ht="15.75" x14ac:dyDescent="0.25">
      <c r="E92" s="3926"/>
      <c r="H92" s="3926"/>
    </row>
    <row r="93" spans="5:13" ht="15.75" x14ac:dyDescent="0.25">
      <c r="E93" s="3927"/>
      <c r="H93" s="3927"/>
    </row>
    <row r="94" spans="5:13" ht="15.75" x14ac:dyDescent="0.25">
      <c r="E94" s="3928"/>
      <c r="H94" s="3928"/>
    </row>
    <row r="95" spans="5:13" ht="15.75" x14ac:dyDescent="0.25">
      <c r="E95" s="3929"/>
      <c r="H95" s="3929"/>
    </row>
    <row r="96" spans="5:13" ht="15.75" x14ac:dyDescent="0.25">
      <c r="E96" s="3930"/>
      <c r="H96" s="3930"/>
      <c r="M96" s="3931" t="s">
        <v>8</v>
      </c>
    </row>
    <row r="97" spans="5:14" ht="15.75" x14ac:dyDescent="0.25">
      <c r="E97" s="3932"/>
      <c r="H97" s="3932"/>
    </row>
    <row r="98" spans="5:14" ht="15.75" x14ac:dyDescent="0.25">
      <c r="E98" s="3933"/>
      <c r="H98" s="3933"/>
    </row>
    <row r="99" spans="5:14" ht="15.75" x14ac:dyDescent="0.25">
      <c r="E99" s="3934"/>
      <c r="H99" s="3934"/>
    </row>
    <row r="101" spans="5:14" x14ac:dyDescent="0.2">
      <c r="N101" s="3935"/>
    </row>
    <row r="126" spans="4:4" x14ac:dyDescent="0.2">
      <c r="D126" s="3936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937"/>
      <c r="B1" s="3938"/>
      <c r="C1" s="3938"/>
      <c r="D1" s="3939"/>
      <c r="E1" s="3938"/>
      <c r="F1" s="3938"/>
      <c r="G1" s="3938"/>
      <c r="H1" s="3938"/>
      <c r="I1" s="3939"/>
      <c r="J1" s="3938"/>
      <c r="K1" s="3938"/>
      <c r="L1" s="3938"/>
      <c r="M1" s="3938"/>
      <c r="N1" s="3938"/>
      <c r="O1" s="3938"/>
      <c r="P1" s="3940"/>
    </row>
    <row r="2" spans="1:16" ht="12.75" customHeight="1" x14ac:dyDescent="0.2">
      <c r="A2" s="3941" t="s">
        <v>0</v>
      </c>
      <c r="B2" s="3942"/>
      <c r="C2" s="3942"/>
      <c r="D2" s="3942"/>
      <c r="E2" s="3942"/>
      <c r="F2" s="3942"/>
      <c r="G2" s="3942"/>
      <c r="H2" s="3942"/>
      <c r="I2" s="3942"/>
      <c r="J2" s="3942"/>
      <c r="K2" s="3942"/>
      <c r="L2" s="3942"/>
      <c r="M2" s="3942"/>
      <c r="N2" s="3942"/>
      <c r="O2" s="3942"/>
      <c r="P2" s="3943"/>
    </row>
    <row r="3" spans="1:16" ht="12.75" customHeight="1" x14ac:dyDescent="0.2">
      <c r="A3" s="3944"/>
      <c r="B3" s="3945"/>
      <c r="C3" s="3945"/>
      <c r="D3" s="3945"/>
      <c r="E3" s="3945"/>
      <c r="F3" s="3945"/>
      <c r="G3" s="3945"/>
      <c r="H3" s="3945"/>
      <c r="I3" s="3945"/>
      <c r="J3" s="3945"/>
      <c r="K3" s="3945"/>
      <c r="L3" s="3945"/>
      <c r="M3" s="3945"/>
      <c r="N3" s="3945"/>
      <c r="O3" s="3945"/>
      <c r="P3" s="3946"/>
    </row>
    <row r="4" spans="1:16" ht="12.75" customHeight="1" x14ac:dyDescent="0.2">
      <c r="A4" s="3947" t="s">
        <v>56</v>
      </c>
      <c r="B4" s="3948"/>
      <c r="C4" s="3948"/>
      <c r="D4" s="3948"/>
      <c r="E4" s="3948"/>
      <c r="F4" s="3948"/>
      <c r="G4" s="3948"/>
      <c r="H4" s="3948"/>
      <c r="I4" s="3948"/>
      <c r="J4" s="3949"/>
      <c r="K4" s="3950"/>
      <c r="L4" s="3950"/>
      <c r="M4" s="3950"/>
      <c r="N4" s="3950"/>
      <c r="O4" s="3950"/>
      <c r="P4" s="3951"/>
    </row>
    <row r="5" spans="1:16" ht="12.75" customHeight="1" x14ac:dyDescent="0.2">
      <c r="A5" s="3952"/>
      <c r="B5" s="3953"/>
      <c r="C5" s="3953"/>
      <c r="D5" s="3954"/>
      <c r="E5" s="3953"/>
      <c r="F5" s="3953"/>
      <c r="G5" s="3953"/>
      <c r="H5" s="3953"/>
      <c r="I5" s="3954"/>
      <c r="J5" s="3953"/>
      <c r="K5" s="3953"/>
      <c r="L5" s="3953"/>
      <c r="M5" s="3953"/>
      <c r="N5" s="3953"/>
      <c r="O5" s="3953"/>
      <c r="P5" s="3955"/>
    </row>
    <row r="6" spans="1:16" ht="12.75" customHeight="1" x14ac:dyDescent="0.2">
      <c r="A6" s="3956" t="s">
        <v>2</v>
      </c>
      <c r="B6" s="3957"/>
      <c r="C6" s="3957"/>
      <c r="D6" s="3958"/>
      <c r="E6" s="3957"/>
      <c r="F6" s="3957"/>
      <c r="G6" s="3957"/>
      <c r="H6" s="3957"/>
      <c r="I6" s="3958"/>
      <c r="J6" s="3957"/>
      <c r="K6" s="3957"/>
      <c r="L6" s="3957"/>
      <c r="M6" s="3957"/>
      <c r="N6" s="3957"/>
      <c r="O6" s="3957"/>
      <c r="P6" s="3959"/>
    </row>
    <row r="7" spans="1:16" ht="12.75" customHeight="1" x14ac:dyDescent="0.2">
      <c r="A7" s="3960" t="s">
        <v>3</v>
      </c>
      <c r="B7" s="3961"/>
      <c r="C7" s="3961"/>
      <c r="D7" s="3962"/>
      <c r="E7" s="3961"/>
      <c r="F7" s="3961"/>
      <c r="G7" s="3961"/>
      <c r="H7" s="3961"/>
      <c r="I7" s="3962"/>
      <c r="J7" s="3961"/>
      <c r="K7" s="3961"/>
      <c r="L7" s="3961"/>
      <c r="M7" s="3961"/>
      <c r="N7" s="3961"/>
      <c r="O7" s="3961"/>
      <c r="P7" s="3963"/>
    </row>
    <row r="8" spans="1:16" ht="12.75" customHeight="1" x14ac:dyDescent="0.2">
      <c r="A8" s="3964" t="s">
        <v>4</v>
      </c>
      <c r="B8" s="3965"/>
      <c r="C8" s="3965"/>
      <c r="D8" s="3966"/>
      <c r="E8" s="3965"/>
      <c r="F8" s="3965"/>
      <c r="G8" s="3965"/>
      <c r="H8" s="3965"/>
      <c r="I8" s="3966"/>
      <c r="J8" s="3965"/>
      <c r="K8" s="3965"/>
      <c r="L8" s="3965"/>
      <c r="M8" s="3965"/>
      <c r="N8" s="3965"/>
      <c r="O8" s="3965"/>
      <c r="P8" s="3967"/>
    </row>
    <row r="9" spans="1:16" ht="12.75" customHeight="1" x14ac:dyDescent="0.2">
      <c r="A9" s="3968" t="s">
        <v>5</v>
      </c>
      <c r="B9" s="3969"/>
      <c r="C9" s="3969"/>
      <c r="D9" s="3970"/>
      <c r="E9" s="3969"/>
      <c r="F9" s="3969"/>
      <c r="G9" s="3969"/>
      <c r="H9" s="3969"/>
      <c r="I9" s="3970"/>
      <c r="J9" s="3969"/>
      <c r="K9" s="3969"/>
      <c r="L9" s="3969"/>
      <c r="M9" s="3969"/>
      <c r="N9" s="3969"/>
      <c r="O9" s="3969"/>
      <c r="P9" s="3971"/>
    </row>
    <row r="10" spans="1:16" ht="12.75" customHeight="1" x14ac:dyDescent="0.2">
      <c r="A10" s="3972" t="s">
        <v>6</v>
      </c>
      <c r="B10" s="3973"/>
      <c r="C10" s="3973"/>
      <c r="D10" s="3974"/>
      <c r="E10" s="3973"/>
      <c r="F10" s="3973"/>
      <c r="G10" s="3973"/>
      <c r="H10" s="3973"/>
      <c r="I10" s="3974"/>
      <c r="J10" s="3973"/>
      <c r="K10" s="3973"/>
      <c r="L10" s="3973"/>
      <c r="M10" s="3973"/>
      <c r="N10" s="3973"/>
      <c r="O10" s="3973"/>
      <c r="P10" s="3975"/>
    </row>
    <row r="11" spans="1:16" ht="12.75" customHeight="1" x14ac:dyDescent="0.2">
      <c r="A11" s="3976"/>
      <c r="B11" s="3977"/>
      <c r="C11" s="3977"/>
      <c r="D11" s="3978"/>
      <c r="E11" s="3977"/>
      <c r="F11" s="3977"/>
      <c r="G11" s="3979"/>
      <c r="H11" s="3977"/>
      <c r="I11" s="3978"/>
      <c r="J11" s="3977"/>
      <c r="K11" s="3977"/>
      <c r="L11" s="3977"/>
      <c r="M11" s="3977"/>
      <c r="N11" s="3977"/>
      <c r="O11" s="3977"/>
      <c r="P11" s="3980"/>
    </row>
    <row r="12" spans="1:16" ht="12.75" customHeight="1" x14ac:dyDescent="0.2">
      <c r="A12" s="3981" t="s">
        <v>57</v>
      </c>
      <c r="B12" s="3982"/>
      <c r="C12" s="3982"/>
      <c r="D12" s="3983"/>
      <c r="E12" s="3982" t="s">
        <v>8</v>
      </c>
      <c r="F12" s="3982"/>
      <c r="G12" s="3982"/>
      <c r="H12" s="3982"/>
      <c r="I12" s="3983"/>
      <c r="J12" s="3982"/>
      <c r="K12" s="3982"/>
      <c r="L12" s="3982"/>
      <c r="M12" s="3982"/>
      <c r="N12" s="3984" t="s">
        <v>58</v>
      </c>
      <c r="O12" s="3982"/>
      <c r="P12" s="3985"/>
    </row>
    <row r="13" spans="1:16" ht="12.75" customHeight="1" x14ac:dyDescent="0.2">
      <c r="A13" s="3986"/>
      <c r="B13" s="3987"/>
      <c r="C13" s="3987"/>
      <c r="D13" s="3988"/>
      <c r="E13" s="3987"/>
      <c r="F13" s="3987"/>
      <c r="G13" s="3987"/>
      <c r="H13" s="3987"/>
      <c r="I13" s="3988"/>
      <c r="J13" s="3987"/>
      <c r="K13" s="3987"/>
      <c r="L13" s="3987"/>
      <c r="M13" s="3987"/>
      <c r="N13" s="3987"/>
      <c r="O13" s="3987"/>
      <c r="P13" s="3989"/>
    </row>
    <row r="14" spans="1:16" ht="12.75" customHeight="1" x14ac:dyDescent="0.2">
      <c r="A14" s="3990" t="s">
        <v>10</v>
      </c>
      <c r="B14" s="3991"/>
      <c r="C14" s="3991"/>
      <c r="D14" s="3992"/>
      <c r="E14" s="3991"/>
      <c r="F14" s="3991"/>
      <c r="G14" s="3991"/>
      <c r="H14" s="3991"/>
      <c r="I14" s="3992"/>
      <c r="J14" s="3991"/>
      <c r="K14" s="3991"/>
      <c r="L14" s="3991"/>
      <c r="M14" s="3991"/>
      <c r="N14" s="3993"/>
      <c r="O14" s="3994"/>
      <c r="P14" s="3995"/>
    </row>
    <row r="15" spans="1:16" ht="12.75" customHeight="1" x14ac:dyDescent="0.2">
      <c r="A15" s="3996"/>
      <c r="B15" s="3997"/>
      <c r="C15" s="3997"/>
      <c r="D15" s="3998"/>
      <c r="E15" s="3997"/>
      <c r="F15" s="3997"/>
      <c r="G15" s="3997"/>
      <c r="H15" s="3997"/>
      <c r="I15" s="3998"/>
      <c r="J15" s="3997"/>
      <c r="K15" s="3997"/>
      <c r="L15" s="3997"/>
      <c r="M15" s="3997"/>
      <c r="N15" s="3999" t="s">
        <v>11</v>
      </c>
      <c r="O15" s="4000" t="s">
        <v>12</v>
      </c>
      <c r="P15" s="4001"/>
    </row>
    <row r="16" spans="1:16" ht="12.75" customHeight="1" x14ac:dyDescent="0.2">
      <c r="A16" s="4002" t="s">
        <v>13</v>
      </c>
      <c r="B16" s="4003"/>
      <c r="C16" s="4003"/>
      <c r="D16" s="4004"/>
      <c r="E16" s="4003"/>
      <c r="F16" s="4003"/>
      <c r="G16" s="4003"/>
      <c r="H16" s="4003"/>
      <c r="I16" s="4004"/>
      <c r="J16" s="4003"/>
      <c r="K16" s="4003"/>
      <c r="L16" s="4003"/>
      <c r="M16" s="4003"/>
      <c r="N16" s="4005"/>
      <c r="O16" s="4006"/>
      <c r="P16" s="4006"/>
    </row>
    <row r="17" spans="1:47" ht="12.75" customHeight="1" x14ac:dyDescent="0.2">
      <c r="A17" s="4007" t="s">
        <v>14</v>
      </c>
      <c r="B17" s="4008"/>
      <c r="C17" s="4008"/>
      <c r="D17" s="4009"/>
      <c r="E17" s="4008"/>
      <c r="F17" s="4008"/>
      <c r="G17" s="4008"/>
      <c r="H17" s="4008"/>
      <c r="I17" s="4009"/>
      <c r="J17" s="4008"/>
      <c r="K17" s="4008"/>
      <c r="L17" s="4008"/>
      <c r="M17" s="4008"/>
      <c r="N17" s="4010" t="s">
        <v>15</v>
      </c>
      <c r="O17" s="4011" t="s">
        <v>16</v>
      </c>
      <c r="P17" s="4012"/>
    </row>
    <row r="18" spans="1:47" ht="12.75" customHeight="1" x14ac:dyDescent="0.2">
      <c r="A18" s="4013"/>
      <c r="B18" s="4014"/>
      <c r="C18" s="4014"/>
      <c r="D18" s="4015"/>
      <c r="E18" s="4014"/>
      <c r="F18" s="4014"/>
      <c r="G18" s="4014"/>
      <c r="H18" s="4014"/>
      <c r="I18" s="4015"/>
      <c r="J18" s="4014"/>
      <c r="K18" s="4014"/>
      <c r="L18" s="4014"/>
      <c r="M18" s="4014"/>
      <c r="N18" s="4016"/>
      <c r="O18" s="4017"/>
      <c r="P18" s="4018" t="s">
        <v>8</v>
      </c>
    </row>
    <row r="19" spans="1:47" ht="12.75" customHeight="1" x14ac:dyDescent="0.2">
      <c r="A19" s="4019"/>
      <c r="B19" s="4020"/>
      <c r="C19" s="4020"/>
      <c r="D19" s="4021"/>
      <c r="E19" s="4020"/>
      <c r="F19" s="4020"/>
      <c r="G19" s="4020"/>
      <c r="H19" s="4020"/>
      <c r="I19" s="4021"/>
      <c r="J19" s="4020"/>
      <c r="K19" s="4022"/>
      <c r="L19" s="4020" t="s">
        <v>17</v>
      </c>
      <c r="M19" s="4020"/>
      <c r="N19" s="4023"/>
      <c r="O19" s="4024"/>
      <c r="P19" s="4025"/>
      <c r="AU19" s="4026"/>
    </row>
    <row r="20" spans="1:47" ht="12.75" customHeight="1" x14ac:dyDescent="0.2">
      <c r="A20" s="4027"/>
      <c r="B20" s="4028"/>
      <c r="C20" s="4028"/>
      <c r="D20" s="4029"/>
      <c r="E20" s="4028"/>
      <c r="F20" s="4028"/>
      <c r="G20" s="4028"/>
      <c r="H20" s="4028"/>
      <c r="I20" s="4029"/>
      <c r="J20" s="4028"/>
      <c r="K20" s="4028"/>
      <c r="L20" s="4028"/>
      <c r="M20" s="4028"/>
      <c r="N20" s="4030"/>
      <c r="O20" s="4031"/>
      <c r="P20" s="4032"/>
    </row>
    <row r="21" spans="1:47" ht="12.75" customHeight="1" x14ac:dyDescent="0.2">
      <c r="A21" s="4033"/>
      <c r="B21" s="4034"/>
      <c r="C21" s="4035"/>
      <c r="D21" s="4035"/>
      <c r="E21" s="4034"/>
      <c r="F21" s="4034"/>
      <c r="G21" s="4034"/>
      <c r="H21" s="4034" t="s">
        <v>8</v>
      </c>
      <c r="I21" s="4036"/>
      <c r="J21" s="4034"/>
      <c r="K21" s="4034"/>
      <c r="L21" s="4034"/>
      <c r="M21" s="4034"/>
      <c r="N21" s="4037"/>
      <c r="O21" s="4038"/>
      <c r="P21" s="4039"/>
    </row>
    <row r="22" spans="1:47" ht="12.75" customHeight="1" x14ac:dyDescent="0.2">
      <c r="A22" s="4040"/>
      <c r="B22" s="4041"/>
      <c r="C22" s="4041"/>
      <c r="D22" s="4042"/>
      <c r="E22" s="4041"/>
      <c r="F22" s="4041"/>
      <c r="G22" s="4041"/>
      <c r="H22" s="4041"/>
      <c r="I22" s="4042"/>
      <c r="J22" s="4041"/>
      <c r="K22" s="4041"/>
      <c r="L22" s="4041"/>
      <c r="M22" s="4041"/>
      <c r="N22" s="4041"/>
      <c r="O22" s="4041"/>
      <c r="P22" s="4043"/>
    </row>
    <row r="23" spans="1:47" ht="12.75" customHeight="1" x14ac:dyDescent="0.2">
      <c r="A23" s="4044" t="s">
        <v>18</v>
      </c>
      <c r="B23" s="4045"/>
      <c r="C23" s="4045"/>
      <c r="D23" s="4046"/>
      <c r="E23" s="4047" t="s">
        <v>19</v>
      </c>
      <c r="F23" s="4047"/>
      <c r="G23" s="4047"/>
      <c r="H23" s="4047"/>
      <c r="I23" s="4047"/>
      <c r="J23" s="4047"/>
      <c r="K23" s="4047"/>
      <c r="L23" s="4047"/>
      <c r="M23" s="4045"/>
      <c r="N23" s="4045"/>
      <c r="O23" s="4045"/>
      <c r="P23" s="4048"/>
    </row>
    <row r="24" spans="1:47" x14ac:dyDescent="0.25">
      <c r="A24" s="4049"/>
      <c r="B24" s="4050"/>
      <c r="C24" s="4050"/>
      <c r="D24" s="4051"/>
      <c r="E24" s="4052" t="s">
        <v>20</v>
      </c>
      <c r="F24" s="4052"/>
      <c r="G24" s="4052"/>
      <c r="H24" s="4052"/>
      <c r="I24" s="4052"/>
      <c r="J24" s="4052"/>
      <c r="K24" s="4052"/>
      <c r="L24" s="4052"/>
      <c r="M24" s="4050"/>
      <c r="N24" s="4050"/>
      <c r="O24" s="4050"/>
      <c r="P24" s="4053"/>
    </row>
    <row r="25" spans="1:47" ht="12.75" customHeight="1" x14ac:dyDescent="0.2">
      <c r="A25" s="4054"/>
      <c r="B25" s="4055" t="s">
        <v>21</v>
      </c>
      <c r="C25" s="4056"/>
      <c r="D25" s="4056"/>
      <c r="E25" s="4056"/>
      <c r="F25" s="4056"/>
      <c r="G25" s="4056"/>
      <c r="H25" s="4056"/>
      <c r="I25" s="4056"/>
      <c r="J25" s="4056"/>
      <c r="K25" s="4056"/>
      <c r="L25" s="4056"/>
      <c r="M25" s="4056"/>
      <c r="N25" s="4056"/>
      <c r="O25" s="4057"/>
      <c r="P25" s="4058"/>
    </row>
    <row r="26" spans="1:47" ht="12.75" customHeight="1" x14ac:dyDescent="0.2">
      <c r="A26" s="4059" t="s">
        <v>22</v>
      </c>
      <c r="B26" s="4060" t="s">
        <v>23</v>
      </c>
      <c r="C26" s="4060"/>
      <c r="D26" s="4059" t="s">
        <v>24</v>
      </c>
      <c r="E26" s="4059" t="s">
        <v>25</v>
      </c>
      <c r="F26" s="4059" t="s">
        <v>22</v>
      </c>
      <c r="G26" s="4060" t="s">
        <v>23</v>
      </c>
      <c r="H26" s="4060"/>
      <c r="I26" s="4059" t="s">
        <v>24</v>
      </c>
      <c r="J26" s="4059" t="s">
        <v>25</v>
      </c>
      <c r="K26" s="4059" t="s">
        <v>22</v>
      </c>
      <c r="L26" s="4060" t="s">
        <v>23</v>
      </c>
      <c r="M26" s="4060"/>
      <c r="N26" s="4061" t="s">
        <v>24</v>
      </c>
      <c r="O26" s="4059" t="s">
        <v>25</v>
      </c>
      <c r="P26" s="4062"/>
    </row>
    <row r="27" spans="1:47" ht="12.75" customHeight="1" x14ac:dyDescent="0.2">
      <c r="A27" s="4063"/>
      <c r="B27" s="4064" t="s">
        <v>26</v>
      </c>
      <c r="C27" s="4064" t="s">
        <v>2</v>
      </c>
      <c r="D27" s="4063"/>
      <c r="E27" s="4063"/>
      <c r="F27" s="4063"/>
      <c r="G27" s="4064" t="s">
        <v>26</v>
      </c>
      <c r="H27" s="4064" t="s">
        <v>2</v>
      </c>
      <c r="I27" s="4063"/>
      <c r="J27" s="4063"/>
      <c r="K27" s="4063"/>
      <c r="L27" s="4064" t="s">
        <v>26</v>
      </c>
      <c r="M27" s="4064" t="s">
        <v>2</v>
      </c>
      <c r="N27" s="4065"/>
      <c r="O27" s="4063"/>
      <c r="P27" s="4066"/>
    </row>
    <row r="28" spans="1:47" ht="12.75" customHeight="1" x14ac:dyDescent="0.2">
      <c r="A28" s="4067">
        <v>1</v>
      </c>
      <c r="B28" s="4068">
        <v>0</v>
      </c>
      <c r="C28" s="4069">
        <v>0.15</v>
      </c>
      <c r="D28" s="4070">
        <v>16000</v>
      </c>
      <c r="E28" s="4071">
        <f t="shared" ref="E28:E59" si="0">D28*(100-2.38)/100</f>
        <v>15619.2</v>
      </c>
      <c r="F28" s="4072">
        <v>33</v>
      </c>
      <c r="G28" s="4073">
        <v>8</v>
      </c>
      <c r="H28" s="4073">
        <v>8.15</v>
      </c>
      <c r="I28" s="4070">
        <v>16000</v>
      </c>
      <c r="J28" s="4071">
        <f t="shared" ref="J28:J59" si="1">I28*(100-2.38)/100</f>
        <v>15619.2</v>
      </c>
      <c r="K28" s="4072">
        <v>65</v>
      </c>
      <c r="L28" s="4073">
        <v>16</v>
      </c>
      <c r="M28" s="4073">
        <v>16.149999999999999</v>
      </c>
      <c r="N28" s="4070">
        <v>16000</v>
      </c>
      <c r="O28" s="4071">
        <f t="shared" ref="O28:O59" si="2">N28*(100-2.38)/100</f>
        <v>15619.2</v>
      </c>
      <c r="P28" s="4074"/>
    </row>
    <row r="29" spans="1:47" ht="12.75" customHeight="1" x14ac:dyDescent="0.2">
      <c r="A29" s="4075">
        <v>2</v>
      </c>
      <c r="B29" s="4075">
        <v>0.15</v>
      </c>
      <c r="C29" s="4076">
        <v>0.3</v>
      </c>
      <c r="D29" s="4077">
        <v>16000</v>
      </c>
      <c r="E29" s="4078">
        <f t="shared" si="0"/>
        <v>15619.2</v>
      </c>
      <c r="F29" s="4079">
        <v>34</v>
      </c>
      <c r="G29" s="4080">
        <v>8.15</v>
      </c>
      <c r="H29" s="4080">
        <v>8.3000000000000007</v>
      </c>
      <c r="I29" s="4077">
        <v>16000</v>
      </c>
      <c r="J29" s="4078">
        <f t="shared" si="1"/>
        <v>15619.2</v>
      </c>
      <c r="K29" s="4079">
        <v>66</v>
      </c>
      <c r="L29" s="4080">
        <v>16.149999999999999</v>
      </c>
      <c r="M29" s="4080">
        <v>16.3</v>
      </c>
      <c r="N29" s="4077">
        <v>16000</v>
      </c>
      <c r="O29" s="4078">
        <f t="shared" si="2"/>
        <v>15619.2</v>
      </c>
      <c r="P29" s="4081"/>
    </row>
    <row r="30" spans="1:47" ht="12.75" customHeight="1" x14ac:dyDescent="0.2">
      <c r="A30" s="4082">
        <v>3</v>
      </c>
      <c r="B30" s="4083">
        <v>0.3</v>
      </c>
      <c r="C30" s="4084">
        <v>0.45</v>
      </c>
      <c r="D30" s="4085">
        <v>16000</v>
      </c>
      <c r="E30" s="4086">
        <f t="shared" si="0"/>
        <v>15619.2</v>
      </c>
      <c r="F30" s="4087">
        <v>35</v>
      </c>
      <c r="G30" s="4088">
        <v>8.3000000000000007</v>
      </c>
      <c r="H30" s="4088">
        <v>8.4499999999999993</v>
      </c>
      <c r="I30" s="4085">
        <v>16000</v>
      </c>
      <c r="J30" s="4086">
        <f t="shared" si="1"/>
        <v>15619.2</v>
      </c>
      <c r="K30" s="4087">
        <v>67</v>
      </c>
      <c r="L30" s="4088">
        <v>16.3</v>
      </c>
      <c r="M30" s="4088">
        <v>16.45</v>
      </c>
      <c r="N30" s="4085">
        <v>16000</v>
      </c>
      <c r="O30" s="4086">
        <f t="shared" si="2"/>
        <v>15619.2</v>
      </c>
      <c r="P30" s="4089"/>
      <c r="V30" s="4090"/>
    </row>
    <row r="31" spans="1:47" ht="12.75" customHeight="1" x14ac:dyDescent="0.2">
      <c r="A31" s="4091">
        <v>4</v>
      </c>
      <c r="B31" s="4091">
        <v>0.45</v>
      </c>
      <c r="C31" s="4092">
        <v>1</v>
      </c>
      <c r="D31" s="4093">
        <v>16000</v>
      </c>
      <c r="E31" s="4094">
        <f t="shared" si="0"/>
        <v>15619.2</v>
      </c>
      <c r="F31" s="4095">
        <v>36</v>
      </c>
      <c r="G31" s="4092">
        <v>8.4499999999999993</v>
      </c>
      <c r="H31" s="4092">
        <v>9</v>
      </c>
      <c r="I31" s="4093">
        <v>16000</v>
      </c>
      <c r="J31" s="4094">
        <f t="shared" si="1"/>
        <v>15619.2</v>
      </c>
      <c r="K31" s="4095">
        <v>68</v>
      </c>
      <c r="L31" s="4092">
        <v>16.45</v>
      </c>
      <c r="M31" s="4092">
        <v>17</v>
      </c>
      <c r="N31" s="4093">
        <v>16000</v>
      </c>
      <c r="O31" s="4094">
        <f t="shared" si="2"/>
        <v>15619.2</v>
      </c>
      <c r="P31" s="4096"/>
    </row>
    <row r="32" spans="1:47" ht="12.75" customHeight="1" x14ac:dyDescent="0.2">
      <c r="A32" s="4097">
        <v>5</v>
      </c>
      <c r="B32" s="4098">
        <v>1</v>
      </c>
      <c r="C32" s="4099">
        <v>1.1499999999999999</v>
      </c>
      <c r="D32" s="4100">
        <v>16000</v>
      </c>
      <c r="E32" s="4101">
        <f t="shared" si="0"/>
        <v>15619.2</v>
      </c>
      <c r="F32" s="4102">
        <v>37</v>
      </c>
      <c r="G32" s="4098">
        <v>9</v>
      </c>
      <c r="H32" s="4098">
        <v>9.15</v>
      </c>
      <c r="I32" s="4100">
        <v>16000</v>
      </c>
      <c r="J32" s="4101">
        <f t="shared" si="1"/>
        <v>15619.2</v>
      </c>
      <c r="K32" s="4102">
        <v>69</v>
      </c>
      <c r="L32" s="4098">
        <v>17</v>
      </c>
      <c r="M32" s="4098">
        <v>17.149999999999999</v>
      </c>
      <c r="N32" s="4100">
        <v>16000</v>
      </c>
      <c r="O32" s="4101">
        <f t="shared" si="2"/>
        <v>15619.2</v>
      </c>
      <c r="P32" s="4103"/>
      <c r="AQ32" s="4100"/>
    </row>
    <row r="33" spans="1:16" ht="12.75" customHeight="1" x14ac:dyDescent="0.2">
      <c r="A33" s="4104">
        <v>6</v>
      </c>
      <c r="B33" s="4105">
        <v>1.1499999999999999</v>
      </c>
      <c r="C33" s="4106">
        <v>1.3</v>
      </c>
      <c r="D33" s="4107">
        <v>16000</v>
      </c>
      <c r="E33" s="4108">
        <f t="shared" si="0"/>
        <v>15619.2</v>
      </c>
      <c r="F33" s="4109">
        <v>38</v>
      </c>
      <c r="G33" s="4106">
        <v>9.15</v>
      </c>
      <c r="H33" s="4106">
        <v>9.3000000000000007</v>
      </c>
      <c r="I33" s="4107">
        <v>16000</v>
      </c>
      <c r="J33" s="4108">
        <f t="shared" si="1"/>
        <v>15619.2</v>
      </c>
      <c r="K33" s="4109">
        <v>70</v>
      </c>
      <c r="L33" s="4106">
        <v>17.149999999999999</v>
      </c>
      <c r="M33" s="4106">
        <v>17.3</v>
      </c>
      <c r="N33" s="4107">
        <v>16000</v>
      </c>
      <c r="O33" s="4108">
        <f t="shared" si="2"/>
        <v>15619.2</v>
      </c>
      <c r="P33" s="4110"/>
    </row>
    <row r="34" spans="1:16" x14ac:dyDescent="0.2">
      <c r="A34" s="4111">
        <v>7</v>
      </c>
      <c r="B34" s="4112">
        <v>1.3</v>
      </c>
      <c r="C34" s="4113">
        <v>1.45</v>
      </c>
      <c r="D34" s="4114">
        <v>16000</v>
      </c>
      <c r="E34" s="4115">
        <f t="shared" si="0"/>
        <v>15619.2</v>
      </c>
      <c r="F34" s="4116">
        <v>39</v>
      </c>
      <c r="G34" s="4117">
        <v>9.3000000000000007</v>
      </c>
      <c r="H34" s="4117">
        <v>9.4499999999999993</v>
      </c>
      <c r="I34" s="4114">
        <v>16000</v>
      </c>
      <c r="J34" s="4115">
        <f t="shared" si="1"/>
        <v>15619.2</v>
      </c>
      <c r="K34" s="4116">
        <v>71</v>
      </c>
      <c r="L34" s="4117">
        <v>17.3</v>
      </c>
      <c r="M34" s="4117">
        <v>17.45</v>
      </c>
      <c r="N34" s="4114">
        <v>16000</v>
      </c>
      <c r="O34" s="4115">
        <f t="shared" si="2"/>
        <v>15619.2</v>
      </c>
      <c r="P34" s="4118"/>
    </row>
    <row r="35" spans="1:16" x14ac:dyDescent="0.2">
      <c r="A35" s="4119">
        <v>8</v>
      </c>
      <c r="B35" s="4119">
        <v>1.45</v>
      </c>
      <c r="C35" s="4120">
        <v>2</v>
      </c>
      <c r="D35" s="4121">
        <v>16000</v>
      </c>
      <c r="E35" s="4122">
        <f t="shared" si="0"/>
        <v>15619.2</v>
      </c>
      <c r="F35" s="4123">
        <v>40</v>
      </c>
      <c r="G35" s="4120">
        <v>9.4499999999999993</v>
      </c>
      <c r="H35" s="4120">
        <v>10</v>
      </c>
      <c r="I35" s="4121">
        <v>16000</v>
      </c>
      <c r="J35" s="4122">
        <f t="shared" si="1"/>
        <v>15619.2</v>
      </c>
      <c r="K35" s="4123">
        <v>72</v>
      </c>
      <c r="L35" s="4124">
        <v>17.45</v>
      </c>
      <c r="M35" s="4120">
        <v>18</v>
      </c>
      <c r="N35" s="4121">
        <v>16000</v>
      </c>
      <c r="O35" s="4122">
        <f t="shared" si="2"/>
        <v>15619.2</v>
      </c>
      <c r="P35" s="4125"/>
    </row>
    <row r="36" spans="1:16" x14ac:dyDescent="0.2">
      <c r="A36" s="4126">
        <v>9</v>
      </c>
      <c r="B36" s="4127">
        <v>2</v>
      </c>
      <c r="C36" s="4128">
        <v>2.15</v>
      </c>
      <c r="D36" s="4129">
        <v>16000</v>
      </c>
      <c r="E36" s="4130">
        <f t="shared" si="0"/>
        <v>15619.2</v>
      </c>
      <c r="F36" s="4131">
        <v>41</v>
      </c>
      <c r="G36" s="4132">
        <v>10</v>
      </c>
      <c r="H36" s="4133">
        <v>10.15</v>
      </c>
      <c r="I36" s="4129">
        <v>16000</v>
      </c>
      <c r="J36" s="4130">
        <f t="shared" si="1"/>
        <v>15619.2</v>
      </c>
      <c r="K36" s="4131">
        <v>73</v>
      </c>
      <c r="L36" s="4133">
        <v>18</v>
      </c>
      <c r="M36" s="4132">
        <v>18.149999999999999</v>
      </c>
      <c r="N36" s="4129">
        <v>16000</v>
      </c>
      <c r="O36" s="4130">
        <f t="shared" si="2"/>
        <v>15619.2</v>
      </c>
      <c r="P36" s="4134"/>
    </row>
    <row r="37" spans="1:16" x14ac:dyDescent="0.2">
      <c r="A37" s="4135">
        <v>10</v>
      </c>
      <c r="B37" s="4135">
        <v>2.15</v>
      </c>
      <c r="C37" s="4136">
        <v>2.2999999999999998</v>
      </c>
      <c r="D37" s="4137">
        <v>16000</v>
      </c>
      <c r="E37" s="4138">
        <f t="shared" si="0"/>
        <v>15619.2</v>
      </c>
      <c r="F37" s="4139">
        <v>42</v>
      </c>
      <c r="G37" s="4136">
        <v>10.15</v>
      </c>
      <c r="H37" s="4140">
        <v>10.3</v>
      </c>
      <c r="I37" s="4137">
        <v>16000</v>
      </c>
      <c r="J37" s="4138">
        <f t="shared" si="1"/>
        <v>15619.2</v>
      </c>
      <c r="K37" s="4139">
        <v>74</v>
      </c>
      <c r="L37" s="4140">
        <v>18.149999999999999</v>
      </c>
      <c r="M37" s="4136">
        <v>18.3</v>
      </c>
      <c r="N37" s="4137">
        <v>16000</v>
      </c>
      <c r="O37" s="4138">
        <f t="shared" si="2"/>
        <v>15619.2</v>
      </c>
      <c r="P37" s="4141"/>
    </row>
    <row r="38" spans="1:16" x14ac:dyDescent="0.2">
      <c r="A38" s="4142">
        <v>11</v>
      </c>
      <c r="B38" s="4143">
        <v>2.2999999999999998</v>
      </c>
      <c r="C38" s="4144">
        <v>2.4500000000000002</v>
      </c>
      <c r="D38" s="4145">
        <v>16000</v>
      </c>
      <c r="E38" s="4146">
        <f t="shared" si="0"/>
        <v>15619.2</v>
      </c>
      <c r="F38" s="4147">
        <v>43</v>
      </c>
      <c r="G38" s="4148">
        <v>10.3</v>
      </c>
      <c r="H38" s="4149">
        <v>10.45</v>
      </c>
      <c r="I38" s="4145">
        <v>16000</v>
      </c>
      <c r="J38" s="4146">
        <f t="shared" si="1"/>
        <v>15619.2</v>
      </c>
      <c r="K38" s="4147">
        <v>75</v>
      </c>
      <c r="L38" s="4149">
        <v>18.3</v>
      </c>
      <c r="M38" s="4148">
        <v>18.45</v>
      </c>
      <c r="N38" s="4145">
        <v>16000</v>
      </c>
      <c r="O38" s="4146">
        <f t="shared" si="2"/>
        <v>15619.2</v>
      </c>
      <c r="P38" s="4150"/>
    </row>
    <row r="39" spans="1:16" x14ac:dyDescent="0.2">
      <c r="A39" s="4151">
        <v>12</v>
      </c>
      <c r="B39" s="4151">
        <v>2.4500000000000002</v>
      </c>
      <c r="C39" s="4152">
        <v>3</v>
      </c>
      <c r="D39" s="4153">
        <v>16000</v>
      </c>
      <c r="E39" s="4154">
        <f t="shared" si="0"/>
        <v>15619.2</v>
      </c>
      <c r="F39" s="4155">
        <v>44</v>
      </c>
      <c r="G39" s="4152">
        <v>10.45</v>
      </c>
      <c r="H39" s="4156">
        <v>11</v>
      </c>
      <c r="I39" s="4153">
        <v>16000</v>
      </c>
      <c r="J39" s="4154">
        <f t="shared" si="1"/>
        <v>15619.2</v>
      </c>
      <c r="K39" s="4155">
        <v>76</v>
      </c>
      <c r="L39" s="4156">
        <v>18.45</v>
      </c>
      <c r="M39" s="4152">
        <v>19</v>
      </c>
      <c r="N39" s="4153">
        <v>16000</v>
      </c>
      <c r="O39" s="4154">
        <f t="shared" si="2"/>
        <v>15619.2</v>
      </c>
      <c r="P39" s="4157"/>
    </row>
    <row r="40" spans="1:16" x14ac:dyDescent="0.2">
      <c r="A40" s="4158">
        <v>13</v>
      </c>
      <c r="B40" s="4159">
        <v>3</v>
      </c>
      <c r="C40" s="4160">
        <v>3.15</v>
      </c>
      <c r="D40" s="4161">
        <v>16000</v>
      </c>
      <c r="E40" s="4162">
        <f t="shared" si="0"/>
        <v>15619.2</v>
      </c>
      <c r="F40" s="4163">
        <v>45</v>
      </c>
      <c r="G40" s="4164">
        <v>11</v>
      </c>
      <c r="H40" s="4165">
        <v>11.15</v>
      </c>
      <c r="I40" s="4161">
        <v>16000</v>
      </c>
      <c r="J40" s="4162">
        <f t="shared" si="1"/>
        <v>15619.2</v>
      </c>
      <c r="K40" s="4163">
        <v>77</v>
      </c>
      <c r="L40" s="4165">
        <v>19</v>
      </c>
      <c r="M40" s="4164">
        <v>19.149999999999999</v>
      </c>
      <c r="N40" s="4161">
        <v>16000</v>
      </c>
      <c r="O40" s="4162">
        <f t="shared" si="2"/>
        <v>15619.2</v>
      </c>
      <c r="P40" s="4166"/>
    </row>
    <row r="41" spans="1:16" x14ac:dyDescent="0.2">
      <c r="A41" s="4167">
        <v>14</v>
      </c>
      <c r="B41" s="4167">
        <v>3.15</v>
      </c>
      <c r="C41" s="4168">
        <v>3.3</v>
      </c>
      <c r="D41" s="4169">
        <v>16000</v>
      </c>
      <c r="E41" s="4170">
        <f t="shared" si="0"/>
        <v>15619.2</v>
      </c>
      <c r="F41" s="4171">
        <v>46</v>
      </c>
      <c r="G41" s="4172">
        <v>11.15</v>
      </c>
      <c r="H41" s="4168">
        <v>11.3</v>
      </c>
      <c r="I41" s="4169">
        <v>16000</v>
      </c>
      <c r="J41" s="4170">
        <f t="shared" si="1"/>
        <v>15619.2</v>
      </c>
      <c r="K41" s="4171">
        <v>78</v>
      </c>
      <c r="L41" s="4168">
        <v>19.149999999999999</v>
      </c>
      <c r="M41" s="4172">
        <v>19.3</v>
      </c>
      <c r="N41" s="4169">
        <v>16000</v>
      </c>
      <c r="O41" s="4170">
        <f t="shared" si="2"/>
        <v>15619.2</v>
      </c>
      <c r="P41" s="4173"/>
    </row>
    <row r="42" spans="1:16" x14ac:dyDescent="0.2">
      <c r="A42" s="4174">
        <v>15</v>
      </c>
      <c r="B42" s="4175">
        <v>3.3</v>
      </c>
      <c r="C42" s="4176">
        <v>3.45</v>
      </c>
      <c r="D42" s="4177">
        <v>16000</v>
      </c>
      <c r="E42" s="4178">
        <f t="shared" si="0"/>
        <v>15619.2</v>
      </c>
      <c r="F42" s="4179">
        <v>47</v>
      </c>
      <c r="G42" s="4180">
        <v>11.3</v>
      </c>
      <c r="H42" s="4181">
        <v>11.45</v>
      </c>
      <c r="I42" s="4177">
        <v>16000</v>
      </c>
      <c r="J42" s="4178">
        <f t="shared" si="1"/>
        <v>15619.2</v>
      </c>
      <c r="K42" s="4179">
        <v>79</v>
      </c>
      <c r="L42" s="4181">
        <v>19.3</v>
      </c>
      <c r="M42" s="4180">
        <v>19.45</v>
      </c>
      <c r="N42" s="4177">
        <v>16000</v>
      </c>
      <c r="O42" s="4178">
        <f t="shared" si="2"/>
        <v>15619.2</v>
      </c>
      <c r="P42" s="4182"/>
    </row>
    <row r="43" spans="1:16" x14ac:dyDescent="0.2">
      <c r="A43" s="4183">
        <v>16</v>
      </c>
      <c r="B43" s="4183">
        <v>3.45</v>
      </c>
      <c r="C43" s="4184">
        <v>4</v>
      </c>
      <c r="D43" s="4185">
        <v>16000</v>
      </c>
      <c r="E43" s="4186">
        <f t="shared" si="0"/>
        <v>15619.2</v>
      </c>
      <c r="F43" s="4187">
        <v>48</v>
      </c>
      <c r="G43" s="4188">
        <v>11.45</v>
      </c>
      <c r="H43" s="4184">
        <v>12</v>
      </c>
      <c r="I43" s="4185">
        <v>16000</v>
      </c>
      <c r="J43" s="4186">
        <f t="shared" si="1"/>
        <v>15619.2</v>
      </c>
      <c r="K43" s="4187">
        <v>80</v>
      </c>
      <c r="L43" s="4184">
        <v>19.45</v>
      </c>
      <c r="M43" s="4184">
        <v>20</v>
      </c>
      <c r="N43" s="4185">
        <v>16000</v>
      </c>
      <c r="O43" s="4186">
        <f t="shared" si="2"/>
        <v>15619.2</v>
      </c>
      <c r="P43" s="4189"/>
    </row>
    <row r="44" spans="1:16" x14ac:dyDescent="0.2">
      <c r="A44" s="4190">
        <v>17</v>
      </c>
      <c r="B44" s="4191">
        <v>4</v>
      </c>
      <c r="C44" s="4192">
        <v>4.1500000000000004</v>
      </c>
      <c r="D44" s="4193">
        <v>16000</v>
      </c>
      <c r="E44" s="4194">
        <f t="shared" si="0"/>
        <v>15619.2</v>
      </c>
      <c r="F44" s="4195">
        <v>49</v>
      </c>
      <c r="G44" s="4196">
        <v>12</v>
      </c>
      <c r="H44" s="4197">
        <v>12.15</v>
      </c>
      <c r="I44" s="4193">
        <v>16000</v>
      </c>
      <c r="J44" s="4194">
        <f t="shared" si="1"/>
        <v>15619.2</v>
      </c>
      <c r="K44" s="4195">
        <v>81</v>
      </c>
      <c r="L44" s="4197">
        <v>20</v>
      </c>
      <c r="M44" s="4196">
        <v>20.149999999999999</v>
      </c>
      <c r="N44" s="4193">
        <v>16000</v>
      </c>
      <c r="O44" s="4194">
        <f t="shared" si="2"/>
        <v>15619.2</v>
      </c>
      <c r="P44" s="4198"/>
    </row>
    <row r="45" spans="1:16" x14ac:dyDescent="0.2">
      <c r="A45" s="4199">
        <v>18</v>
      </c>
      <c r="B45" s="4199">
        <v>4.1500000000000004</v>
      </c>
      <c r="C45" s="4200">
        <v>4.3</v>
      </c>
      <c r="D45" s="4201">
        <v>16000</v>
      </c>
      <c r="E45" s="4202">
        <f t="shared" si="0"/>
        <v>15619.2</v>
      </c>
      <c r="F45" s="4203">
        <v>50</v>
      </c>
      <c r="G45" s="4204">
        <v>12.15</v>
      </c>
      <c r="H45" s="4200">
        <v>12.3</v>
      </c>
      <c r="I45" s="4201">
        <v>16000</v>
      </c>
      <c r="J45" s="4202">
        <f t="shared" si="1"/>
        <v>15619.2</v>
      </c>
      <c r="K45" s="4203">
        <v>82</v>
      </c>
      <c r="L45" s="4200">
        <v>20.149999999999999</v>
      </c>
      <c r="M45" s="4204">
        <v>20.3</v>
      </c>
      <c r="N45" s="4201">
        <v>16000</v>
      </c>
      <c r="O45" s="4202">
        <f t="shared" si="2"/>
        <v>15619.2</v>
      </c>
      <c r="P45" s="4205"/>
    </row>
    <row r="46" spans="1:16" x14ac:dyDescent="0.2">
      <c r="A46" s="4206">
        <v>19</v>
      </c>
      <c r="B46" s="4207">
        <v>4.3</v>
      </c>
      <c r="C46" s="4208">
        <v>4.45</v>
      </c>
      <c r="D46" s="4209">
        <v>16000</v>
      </c>
      <c r="E46" s="4210">
        <f t="shared" si="0"/>
        <v>15619.2</v>
      </c>
      <c r="F46" s="4211">
        <v>51</v>
      </c>
      <c r="G46" s="4212">
        <v>12.3</v>
      </c>
      <c r="H46" s="4213">
        <v>12.45</v>
      </c>
      <c r="I46" s="4209">
        <v>16000</v>
      </c>
      <c r="J46" s="4210">
        <f t="shared" si="1"/>
        <v>15619.2</v>
      </c>
      <c r="K46" s="4211">
        <v>83</v>
      </c>
      <c r="L46" s="4213">
        <v>20.3</v>
      </c>
      <c r="M46" s="4212">
        <v>20.45</v>
      </c>
      <c r="N46" s="4209">
        <v>16000</v>
      </c>
      <c r="O46" s="4210">
        <f t="shared" si="2"/>
        <v>15619.2</v>
      </c>
      <c r="P46" s="4214"/>
    </row>
    <row r="47" spans="1:16" x14ac:dyDescent="0.2">
      <c r="A47" s="4215">
        <v>20</v>
      </c>
      <c r="B47" s="4215">
        <v>4.45</v>
      </c>
      <c r="C47" s="4216">
        <v>5</v>
      </c>
      <c r="D47" s="4217">
        <v>16000</v>
      </c>
      <c r="E47" s="4218">
        <f t="shared" si="0"/>
        <v>15619.2</v>
      </c>
      <c r="F47" s="4219">
        <v>52</v>
      </c>
      <c r="G47" s="4220">
        <v>12.45</v>
      </c>
      <c r="H47" s="4216">
        <v>13</v>
      </c>
      <c r="I47" s="4217">
        <v>16000</v>
      </c>
      <c r="J47" s="4218">
        <f t="shared" si="1"/>
        <v>15619.2</v>
      </c>
      <c r="K47" s="4219">
        <v>84</v>
      </c>
      <c r="L47" s="4216">
        <v>20.45</v>
      </c>
      <c r="M47" s="4220">
        <v>21</v>
      </c>
      <c r="N47" s="4217">
        <v>16000</v>
      </c>
      <c r="O47" s="4218">
        <f t="shared" si="2"/>
        <v>15619.2</v>
      </c>
      <c r="P47" s="4221"/>
    </row>
    <row r="48" spans="1:16" x14ac:dyDescent="0.2">
      <c r="A48" s="4222">
        <v>21</v>
      </c>
      <c r="B48" s="4223">
        <v>5</v>
      </c>
      <c r="C48" s="4224">
        <v>5.15</v>
      </c>
      <c r="D48" s="4225">
        <v>16000</v>
      </c>
      <c r="E48" s="4226">
        <f t="shared" si="0"/>
        <v>15619.2</v>
      </c>
      <c r="F48" s="4227">
        <v>53</v>
      </c>
      <c r="G48" s="4223">
        <v>13</v>
      </c>
      <c r="H48" s="4228">
        <v>13.15</v>
      </c>
      <c r="I48" s="4225">
        <v>16000</v>
      </c>
      <c r="J48" s="4226">
        <f t="shared" si="1"/>
        <v>15619.2</v>
      </c>
      <c r="K48" s="4227">
        <v>85</v>
      </c>
      <c r="L48" s="4228">
        <v>21</v>
      </c>
      <c r="M48" s="4223">
        <v>21.15</v>
      </c>
      <c r="N48" s="4225">
        <v>16000</v>
      </c>
      <c r="O48" s="4226">
        <f t="shared" si="2"/>
        <v>15619.2</v>
      </c>
      <c r="P48" s="4229"/>
    </row>
    <row r="49" spans="1:16" x14ac:dyDescent="0.2">
      <c r="A49" s="4230">
        <v>22</v>
      </c>
      <c r="B49" s="4231">
        <v>5.15</v>
      </c>
      <c r="C49" s="4232">
        <v>5.3</v>
      </c>
      <c r="D49" s="4233">
        <v>16000</v>
      </c>
      <c r="E49" s="4234">
        <f t="shared" si="0"/>
        <v>15619.2</v>
      </c>
      <c r="F49" s="4235">
        <v>54</v>
      </c>
      <c r="G49" s="4236">
        <v>13.15</v>
      </c>
      <c r="H49" s="4232">
        <v>13.3</v>
      </c>
      <c r="I49" s="4233">
        <v>16000</v>
      </c>
      <c r="J49" s="4234">
        <f t="shared" si="1"/>
        <v>15619.2</v>
      </c>
      <c r="K49" s="4235">
        <v>86</v>
      </c>
      <c r="L49" s="4232">
        <v>21.15</v>
      </c>
      <c r="M49" s="4236">
        <v>21.3</v>
      </c>
      <c r="N49" s="4233">
        <v>16000</v>
      </c>
      <c r="O49" s="4234">
        <f t="shared" si="2"/>
        <v>15619.2</v>
      </c>
      <c r="P49" s="4237"/>
    </row>
    <row r="50" spans="1:16" x14ac:dyDescent="0.2">
      <c r="A50" s="4238">
        <v>23</v>
      </c>
      <c r="B50" s="4239">
        <v>5.3</v>
      </c>
      <c r="C50" s="4240">
        <v>5.45</v>
      </c>
      <c r="D50" s="4241">
        <v>16000</v>
      </c>
      <c r="E50" s="4242">
        <f t="shared" si="0"/>
        <v>15619.2</v>
      </c>
      <c r="F50" s="4243">
        <v>55</v>
      </c>
      <c r="G50" s="4239">
        <v>13.3</v>
      </c>
      <c r="H50" s="4244">
        <v>13.45</v>
      </c>
      <c r="I50" s="4241">
        <v>16000</v>
      </c>
      <c r="J50" s="4242">
        <f t="shared" si="1"/>
        <v>15619.2</v>
      </c>
      <c r="K50" s="4243">
        <v>87</v>
      </c>
      <c r="L50" s="4244">
        <v>21.3</v>
      </c>
      <c r="M50" s="4239">
        <v>21.45</v>
      </c>
      <c r="N50" s="4241">
        <v>16000</v>
      </c>
      <c r="O50" s="4242">
        <f t="shared" si="2"/>
        <v>15619.2</v>
      </c>
      <c r="P50" s="4245"/>
    </row>
    <row r="51" spans="1:16" x14ac:dyDescent="0.2">
      <c r="A51" s="4246">
        <v>24</v>
      </c>
      <c r="B51" s="4247">
        <v>5.45</v>
      </c>
      <c r="C51" s="4248">
        <v>6</v>
      </c>
      <c r="D51" s="4249">
        <v>16000</v>
      </c>
      <c r="E51" s="4250">
        <f t="shared" si="0"/>
        <v>15619.2</v>
      </c>
      <c r="F51" s="4251">
        <v>56</v>
      </c>
      <c r="G51" s="4252">
        <v>13.45</v>
      </c>
      <c r="H51" s="4248">
        <v>14</v>
      </c>
      <c r="I51" s="4249">
        <v>16000</v>
      </c>
      <c r="J51" s="4250">
        <f t="shared" si="1"/>
        <v>15619.2</v>
      </c>
      <c r="K51" s="4251">
        <v>88</v>
      </c>
      <c r="L51" s="4248">
        <v>21.45</v>
      </c>
      <c r="M51" s="4252">
        <v>22</v>
      </c>
      <c r="N51" s="4249">
        <v>16000</v>
      </c>
      <c r="O51" s="4250">
        <f t="shared" si="2"/>
        <v>15619.2</v>
      </c>
      <c r="P51" s="4253"/>
    </row>
    <row r="52" spans="1:16" x14ac:dyDescent="0.2">
      <c r="A52" s="4254">
        <v>25</v>
      </c>
      <c r="B52" s="4255">
        <v>6</v>
      </c>
      <c r="C52" s="4256">
        <v>6.15</v>
      </c>
      <c r="D52" s="4257">
        <v>16000</v>
      </c>
      <c r="E52" s="4258">
        <f t="shared" si="0"/>
        <v>15619.2</v>
      </c>
      <c r="F52" s="4259">
        <v>57</v>
      </c>
      <c r="G52" s="4255">
        <v>14</v>
      </c>
      <c r="H52" s="4260">
        <v>14.15</v>
      </c>
      <c r="I52" s="4257">
        <v>16000</v>
      </c>
      <c r="J52" s="4258">
        <f t="shared" si="1"/>
        <v>15619.2</v>
      </c>
      <c r="K52" s="4259">
        <v>89</v>
      </c>
      <c r="L52" s="4260">
        <v>22</v>
      </c>
      <c r="M52" s="4255">
        <v>22.15</v>
      </c>
      <c r="N52" s="4257">
        <v>16000</v>
      </c>
      <c r="O52" s="4258">
        <f t="shared" si="2"/>
        <v>15619.2</v>
      </c>
      <c r="P52" s="4261"/>
    </row>
    <row r="53" spans="1:16" x14ac:dyDescent="0.2">
      <c r="A53" s="4262">
        <v>26</v>
      </c>
      <c r="B53" s="4263">
        <v>6.15</v>
      </c>
      <c r="C53" s="4264">
        <v>6.3</v>
      </c>
      <c r="D53" s="4265">
        <v>16000</v>
      </c>
      <c r="E53" s="4266">
        <f t="shared" si="0"/>
        <v>15619.2</v>
      </c>
      <c r="F53" s="4267">
        <v>58</v>
      </c>
      <c r="G53" s="4268">
        <v>14.15</v>
      </c>
      <c r="H53" s="4264">
        <v>14.3</v>
      </c>
      <c r="I53" s="4265">
        <v>16000</v>
      </c>
      <c r="J53" s="4266">
        <f t="shared" si="1"/>
        <v>15619.2</v>
      </c>
      <c r="K53" s="4267">
        <v>90</v>
      </c>
      <c r="L53" s="4264">
        <v>22.15</v>
      </c>
      <c r="M53" s="4268">
        <v>22.3</v>
      </c>
      <c r="N53" s="4265">
        <v>16000</v>
      </c>
      <c r="O53" s="4266">
        <f t="shared" si="2"/>
        <v>15619.2</v>
      </c>
      <c r="P53" s="4269"/>
    </row>
    <row r="54" spans="1:16" x14ac:dyDescent="0.2">
      <c r="A54" s="4270">
        <v>27</v>
      </c>
      <c r="B54" s="4271">
        <v>6.3</v>
      </c>
      <c r="C54" s="4272">
        <v>6.45</v>
      </c>
      <c r="D54" s="4273">
        <v>16000</v>
      </c>
      <c r="E54" s="4274">
        <f t="shared" si="0"/>
        <v>15619.2</v>
      </c>
      <c r="F54" s="4275">
        <v>59</v>
      </c>
      <c r="G54" s="4271">
        <v>14.3</v>
      </c>
      <c r="H54" s="4276">
        <v>14.45</v>
      </c>
      <c r="I54" s="4273">
        <v>16000</v>
      </c>
      <c r="J54" s="4274">
        <f t="shared" si="1"/>
        <v>15619.2</v>
      </c>
      <c r="K54" s="4275">
        <v>91</v>
      </c>
      <c r="L54" s="4276">
        <v>22.3</v>
      </c>
      <c r="M54" s="4271">
        <v>22.45</v>
      </c>
      <c r="N54" s="4273">
        <v>16000</v>
      </c>
      <c r="O54" s="4274">
        <f t="shared" si="2"/>
        <v>15619.2</v>
      </c>
      <c r="P54" s="4277"/>
    </row>
    <row r="55" spans="1:16" x14ac:dyDescent="0.2">
      <c r="A55" s="4278">
        <v>28</v>
      </c>
      <c r="B55" s="4279">
        <v>6.45</v>
      </c>
      <c r="C55" s="4280">
        <v>7</v>
      </c>
      <c r="D55" s="4281">
        <v>16000</v>
      </c>
      <c r="E55" s="4282">
        <f t="shared" si="0"/>
        <v>15619.2</v>
      </c>
      <c r="F55" s="4283">
        <v>60</v>
      </c>
      <c r="G55" s="4284">
        <v>14.45</v>
      </c>
      <c r="H55" s="4284">
        <v>15</v>
      </c>
      <c r="I55" s="4281">
        <v>16000</v>
      </c>
      <c r="J55" s="4282">
        <f t="shared" si="1"/>
        <v>15619.2</v>
      </c>
      <c r="K55" s="4283">
        <v>92</v>
      </c>
      <c r="L55" s="4280">
        <v>22.45</v>
      </c>
      <c r="M55" s="4284">
        <v>23</v>
      </c>
      <c r="N55" s="4281">
        <v>16000</v>
      </c>
      <c r="O55" s="4282">
        <f t="shared" si="2"/>
        <v>15619.2</v>
      </c>
      <c r="P55" s="4285"/>
    </row>
    <row r="56" spans="1:16" x14ac:dyDescent="0.2">
      <c r="A56" s="4286">
        <v>29</v>
      </c>
      <c r="B56" s="4287">
        <v>7</v>
      </c>
      <c r="C56" s="4288">
        <v>7.15</v>
      </c>
      <c r="D56" s="4289">
        <v>16000</v>
      </c>
      <c r="E56" s="4290">
        <f t="shared" si="0"/>
        <v>15619.2</v>
      </c>
      <c r="F56" s="4291">
        <v>61</v>
      </c>
      <c r="G56" s="4287">
        <v>15</v>
      </c>
      <c r="H56" s="4287">
        <v>15.15</v>
      </c>
      <c r="I56" s="4289">
        <v>16000</v>
      </c>
      <c r="J56" s="4290">
        <f t="shared" si="1"/>
        <v>15619.2</v>
      </c>
      <c r="K56" s="4291">
        <v>93</v>
      </c>
      <c r="L56" s="4292">
        <v>23</v>
      </c>
      <c r="M56" s="4287">
        <v>23.15</v>
      </c>
      <c r="N56" s="4289">
        <v>16000</v>
      </c>
      <c r="O56" s="4290">
        <f t="shared" si="2"/>
        <v>15619.2</v>
      </c>
      <c r="P56" s="4293"/>
    </row>
    <row r="57" spans="1:16" x14ac:dyDescent="0.2">
      <c r="A57" s="4294">
        <v>30</v>
      </c>
      <c r="B57" s="4295">
        <v>7.15</v>
      </c>
      <c r="C57" s="4296">
        <v>7.3</v>
      </c>
      <c r="D57" s="4297">
        <v>16000</v>
      </c>
      <c r="E57" s="4298">
        <f t="shared" si="0"/>
        <v>15619.2</v>
      </c>
      <c r="F57" s="4299">
        <v>62</v>
      </c>
      <c r="G57" s="4300">
        <v>15.15</v>
      </c>
      <c r="H57" s="4300">
        <v>15.3</v>
      </c>
      <c r="I57" s="4297">
        <v>16000</v>
      </c>
      <c r="J57" s="4298">
        <f t="shared" si="1"/>
        <v>15619.2</v>
      </c>
      <c r="K57" s="4299">
        <v>94</v>
      </c>
      <c r="L57" s="4300">
        <v>23.15</v>
      </c>
      <c r="M57" s="4300">
        <v>23.3</v>
      </c>
      <c r="N57" s="4297">
        <v>16000</v>
      </c>
      <c r="O57" s="4298">
        <f t="shared" si="2"/>
        <v>15619.2</v>
      </c>
      <c r="P57" s="4301"/>
    </row>
    <row r="58" spans="1:16" x14ac:dyDescent="0.2">
      <c r="A58" s="4302">
        <v>31</v>
      </c>
      <c r="B58" s="4303">
        <v>7.3</v>
      </c>
      <c r="C58" s="4304">
        <v>7.45</v>
      </c>
      <c r="D58" s="4305">
        <v>16000</v>
      </c>
      <c r="E58" s="4306">
        <f t="shared" si="0"/>
        <v>15619.2</v>
      </c>
      <c r="F58" s="4307">
        <v>63</v>
      </c>
      <c r="G58" s="4303">
        <v>15.3</v>
      </c>
      <c r="H58" s="4303">
        <v>15.45</v>
      </c>
      <c r="I58" s="4305">
        <v>16000</v>
      </c>
      <c r="J58" s="4306">
        <f t="shared" si="1"/>
        <v>15619.2</v>
      </c>
      <c r="K58" s="4307">
        <v>95</v>
      </c>
      <c r="L58" s="4303">
        <v>23.3</v>
      </c>
      <c r="M58" s="4303">
        <v>23.45</v>
      </c>
      <c r="N58" s="4305">
        <v>16000</v>
      </c>
      <c r="O58" s="4306">
        <f t="shared" si="2"/>
        <v>15619.2</v>
      </c>
      <c r="P58" s="4308"/>
    </row>
    <row r="59" spans="1:16" x14ac:dyDescent="0.2">
      <c r="A59" s="4309">
        <v>32</v>
      </c>
      <c r="B59" s="4310">
        <v>7.45</v>
      </c>
      <c r="C59" s="4311">
        <v>8</v>
      </c>
      <c r="D59" s="4312">
        <v>16000</v>
      </c>
      <c r="E59" s="4313">
        <f t="shared" si="0"/>
        <v>15619.2</v>
      </c>
      <c r="F59" s="4314">
        <v>64</v>
      </c>
      <c r="G59" s="4315">
        <v>15.45</v>
      </c>
      <c r="H59" s="4315">
        <v>16</v>
      </c>
      <c r="I59" s="4312">
        <v>16000</v>
      </c>
      <c r="J59" s="4313">
        <f t="shared" si="1"/>
        <v>15619.2</v>
      </c>
      <c r="K59" s="4314">
        <v>96</v>
      </c>
      <c r="L59" s="4315">
        <v>23.45</v>
      </c>
      <c r="M59" s="4315">
        <v>24</v>
      </c>
      <c r="N59" s="4312">
        <v>16000</v>
      </c>
      <c r="O59" s="4313">
        <f t="shared" si="2"/>
        <v>15619.2</v>
      </c>
      <c r="P59" s="4316"/>
    </row>
    <row r="60" spans="1:16" x14ac:dyDescent="0.2">
      <c r="A60" s="4317" t="s">
        <v>27</v>
      </c>
      <c r="B60" s="4318"/>
      <c r="C60" s="4318"/>
      <c r="D60" s="4319">
        <f>SUM(D28:D59)</f>
        <v>512000</v>
      </c>
      <c r="E60" s="4320">
        <f>SUM(E28:E59)</f>
        <v>499814.40000000026</v>
      </c>
      <c r="F60" s="4318"/>
      <c r="G60" s="4318"/>
      <c r="H60" s="4318"/>
      <c r="I60" s="4319">
        <f>SUM(I28:I59)</f>
        <v>512000</v>
      </c>
      <c r="J60" s="4321">
        <f>SUM(J28:J59)</f>
        <v>499814.40000000026</v>
      </c>
      <c r="K60" s="4318"/>
      <c r="L60" s="4318"/>
      <c r="M60" s="4318"/>
      <c r="N60" s="4318">
        <f>SUM(N28:N59)</f>
        <v>512000</v>
      </c>
      <c r="O60" s="4321">
        <f>SUM(O28:O59)</f>
        <v>499814.40000000026</v>
      </c>
      <c r="P60" s="4322"/>
    </row>
    <row r="64" spans="1:16" x14ac:dyDescent="0.2">
      <c r="A64" t="s">
        <v>59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4323"/>
      <c r="B66" s="4324"/>
      <c r="C66" s="4324"/>
      <c r="D66" s="4325"/>
      <c r="E66" s="4324"/>
      <c r="F66" s="4324"/>
      <c r="G66" s="4324"/>
      <c r="H66" s="4324"/>
      <c r="I66" s="4325"/>
      <c r="J66" s="4326"/>
      <c r="K66" s="4324"/>
      <c r="L66" s="4324"/>
      <c r="M66" s="4324"/>
      <c r="N66" s="4324"/>
      <c r="O66" s="4324"/>
      <c r="P66" s="4327"/>
    </row>
    <row r="67" spans="1:16" x14ac:dyDescent="0.2">
      <c r="A67" s="4328" t="s">
        <v>28</v>
      </c>
      <c r="B67" s="4329"/>
      <c r="C67" s="4329"/>
      <c r="D67" s="4330"/>
      <c r="E67" s="4331"/>
      <c r="F67" s="4329"/>
      <c r="G67" s="4329"/>
      <c r="H67" s="4331"/>
      <c r="I67" s="4330"/>
      <c r="J67" s="4332"/>
      <c r="K67" s="4329"/>
      <c r="L67" s="4329"/>
      <c r="M67" s="4329"/>
      <c r="N67" s="4329"/>
      <c r="O67" s="4329"/>
      <c r="P67" s="4333"/>
    </row>
    <row r="68" spans="1:16" x14ac:dyDescent="0.2">
      <c r="A68" s="4334"/>
      <c r="B68" s="4335"/>
      <c r="C68" s="4335"/>
      <c r="D68" s="4335"/>
      <c r="E68" s="4335"/>
      <c r="F68" s="4335"/>
      <c r="G68" s="4335"/>
      <c r="H68" s="4335"/>
      <c r="I68" s="4335"/>
      <c r="J68" s="4335"/>
      <c r="K68" s="4335"/>
      <c r="L68" s="4336"/>
      <c r="M68" s="4336"/>
      <c r="N68" s="4336"/>
      <c r="O68" s="4336"/>
      <c r="P68" s="4337"/>
    </row>
    <row r="69" spans="1:16" x14ac:dyDescent="0.2">
      <c r="A69" s="4338"/>
      <c r="B69" s="4339"/>
      <c r="C69" s="4339"/>
      <c r="D69" s="4340"/>
      <c r="E69" s="4341"/>
      <c r="F69" s="4339"/>
      <c r="G69" s="4339"/>
      <c r="H69" s="4341"/>
      <c r="I69" s="4340"/>
      <c r="J69" s="4342"/>
      <c r="K69" s="4339"/>
      <c r="L69" s="4339"/>
      <c r="M69" s="4339"/>
      <c r="N69" s="4339"/>
      <c r="O69" s="4339"/>
      <c r="P69" s="4343"/>
    </row>
    <row r="70" spans="1:16" x14ac:dyDescent="0.2">
      <c r="A70" s="4344"/>
      <c r="B70" s="4345"/>
      <c r="C70" s="4345"/>
      <c r="D70" s="4346"/>
      <c r="E70" s="4347"/>
      <c r="F70" s="4345"/>
      <c r="G70" s="4345"/>
      <c r="H70" s="4347"/>
      <c r="I70" s="4346"/>
      <c r="J70" s="4345"/>
      <c r="K70" s="4345"/>
      <c r="L70" s="4345"/>
      <c r="M70" s="4345"/>
      <c r="N70" s="4345"/>
      <c r="O70" s="4345"/>
      <c r="P70" s="4348"/>
    </row>
    <row r="71" spans="1:16" x14ac:dyDescent="0.2">
      <c r="A71" s="4349"/>
      <c r="B71" s="4350"/>
      <c r="C71" s="4350"/>
      <c r="D71" s="4351"/>
      <c r="E71" s="4352"/>
      <c r="F71" s="4350"/>
      <c r="G71" s="4350"/>
      <c r="H71" s="4352"/>
      <c r="I71" s="4351"/>
      <c r="J71" s="4350"/>
      <c r="K71" s="4350"/>
      <c r="L71" s="4350"/>
      <c r="M71" s="4350"/>
      <c r="N71" s="4350"/>
      <c r="O71" s="4350"/>
      <c r="P71" s="4353"/>
    </row>
    <row r="72" spans="1:16" x14ac:dyDescent="0.2">
      <c r="A72" s="4354"/>
      <c r="B72" s="4355"/>
      <c r="C72" s="4355"/>
      <c r="D72" s="4356"/>
      <c r="E72" s="4357"/>
      <c r="F72" s="4355"/>
      <c r="G72" s="4355"/>
      <c r="H72" s="4357"/>
      <c r="I72" s="4356"/>
      <c r="J72" s="4355"/>
      <c r="K72" s="4355"/>
      <c r="L72" s="4355"/>
      <c r="M72" s="4355" t="s">
        <v>29</v>
      </c>
      <c r="N72" s="4355"/>
      <c r="O72" s="4355"/>
      <c r="P72" s="4358"/>
    </row>
    <row r="73" spans="1:16" x14ac:dyDescent="0.2">
      <c r="A73" s="4359"/>
      <c r="B73" s="4360"/>
      <c r="C73" s="4360"/>
      <c r="D73" s="4361"/>
      <c r="E73" s="4362"/>
      <c r="F73" s="4360"/>
      <c r="G73" s="4360"/>
      <c r="H73" s="4362"/>
      <c r="I73" s="4361"/>
      <c r="J73" s="4360"/>
      <c r="K73" s="4360"/>
      <c r="L73" s="4360"/>
      <c r="M73" s="4360" t="s">
        <v>30</v>
      </c>
      <c r="N73" s="4360"/>
      <c r="O73" s="4360"/>
      <c r="P73" s="4363"/>
    </row>
    <row r="74" spans="1:16" ht="15.75" x14ac:dyDescent="0.25">
      <c r="E74" s="4364"/>
      <c r="H74" s="4364"/>
    </row>
    <row r="75" spans="1:16" ht="15.75" x14ac:dyDescent="0.25">
      <c r="C75" s="4365"/>
      <c r="E75" s="4366"/>
      <c r="H75" s="4366"/>
    </row>
    <row r="76" spans="1:16" ht="15.75" x14ac:dyDescent="0.25">
      <c r="E76" s="4367"/>
      <c r="H76" s="4367"/>
    </row>
    <row r="77" spans="1:16" ht="15.75" x14ac:dyDescent="0.25">
      <c r="E77" s="4368"/>
      <c r="H77" s="4368"/>
    </row>
    <row r="78" spans="1:16" ht="15.75" x14ac:dyDescent="0.25">
      <c r="E78" s="4369"/>
      <c r="H78" s="4369"/>
    </row>
    <row r="79" spans="1:16" ht="15.75" x14ac:dyDescent="0.25">
      <c r="E79" s="4370"/>
      <c r="H79" s="4370"/>
    </row>
    <row r="80" spans="1:16" ht="15.75" x14ac:dyDescent="0.25">
      <c r="E80" s="4371"/>
      <c r="H80" s="4371"/>
    </row>
    <row r="81" spans="5:13" ht="15.75" x14ac:dyDescent="0.25">
      <c r="E81" s="4372"/>
      <c r="H81" s="4372"/>
    </row>
    <row r="82" spans="5:13" ht="15.75" x14ac:dyDescent="0.25">
      <c r="E82" s="4373"/>
      <c r="H82" s="4373"/>
    </row>
    <row r="83" spans="5:13" ht="15.75" x14ac:dyDescent="0.25">
      <c r="E83" s="4374"/>
      <c r="H83" s="4374"/>
    </row>
    <row r="84" spans="5:13" ht="15.75" x14ac:dyDescent="0.25">
      <c r="E84" s="4375"/>
      <c r="H84" s="4375"/>
    </row>
    <row r="85" spans="5:13" ht="15.75" x14ac:dyDescent="0.25">
      <c r="E85" s="4376"/>
      <c r="H85" s="4376"/>
    </row>
    <row r="86" spans="5:13" ht="15.75" x14ac:dyDescent="0.25">
      <c r="E86" s="4377"/>
      <c r="H86" s="4377"/>
    </row>
    <row r="87" spans="5:13" ht="15.75" x14ac:dyDescent="0.25">
      <c r="E87" s="4378"/>
      <c r="H87" s="4378"/>
    </row>
    <row r="88" spans="5:13" ht="15.75" x14ac:dyDescent="0.25">
      <c r="E88" s="4379"/>
      <c r="H88" s="4379"/>
    </row>
    <row r="89" spans="5:13" ht="15.75" x14ac:dyDescent="0.25">
      <c r="E89" s="4380"/>
      <c r="H89" s="4380"/>
    </row>
    <row r="90" spans="5:13" ht="15.75" x14ac:dyDescent="0.25">
      <c r="E90" s="4381"/>
      <c r="H90" s="4381"/>
    </row>
    <row r="91" spans="5:13" ht="15.75" x14ac:dyDescent="0.25">
      <c r="E91" s="4382"/>
      <c r="H91" s="4382"/>
    </row>
    <row r="92" spans="5:13" ht="15.75" x14ac:dyDescent="0.25">
      <c r="E92" s="4383"/>
      <c r="H92" s="4383"/>
    </row>
    <row r="93" spans="5:13" ht="15.75" x14ac:dyDescent="0.25">
      <c r="E93" s="4384"/>
      <c r="H93" s="4384"/>
    </row>
    <row r="94" spans="5:13" ht="15.75" x14ac:dyDescent="0.25">
      <c r="E94" s="4385"/>
      <c r="H94" s="4385"/>
    </row>
    <row r="95" spans="5:13" ht="15.75" x14ac:dyDescent="0.25">
      <c r="E95" s="4386"/>
      <c r="H95" s="4386"/>
    </row>
    <row r="96" spans="5:13" ht="15.75" x14ac:dyDescent="0.25">
      <c r="E96" s="4387"/>
      <c r="H96" s="4387"/>
      <c r="M96" s="4388" t="s">
        <v>8</v>
      </c>
    </row>
    <row r="97" spans="5:14" ht="15.75" x14ac:dyDescent="0.25">
      <c r="E97" s="4389"/>
      <c r="H97" s="4389"/>
    </row>
    <row r="98" spans="5:14" ht="15.75" x14ac:dyDescent="0.25">
      <c r="E98" s="4390"/>
      <c r="H98" s="4390"/>
    </row>
    <row r="99" spans="5:14" ht="15.75" x14ac:dyDescent="0.25">
      <c r="E99" s="4391"/>
      <c r="H99" s="4391"/>
    </row>
    <row r="101" spans="5:14" x14ac:dyDescent="0.2">
      <c r="N101" s="4392"/>
    </row>
    <row r="126" spans="4:4" x14ac:dyDescent="0.2">
      <c r="D126" s="4393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394"/>
      <c r="B1" s="4395"/>
      <c r="C1" s="4395"/>
      <c r="D1" s="4396"/>
      <c r="E1" s="4395"/>
      <c r="F1" s="4395"/>
      <c r="G1" s="4395"/>
      <c r="H1" s="4395"/>
      <c r="I1" s="4396"/>
      <c r="J1" s="4395"/>
      <c r="K1" s="4395"/>
      <c r="L1" s="4395"/>
      <c r="M1" s="4395"/>
      <c r="N1" s="4395"/>
      <c r="O1" s="4395"/>
      <c r="P1" s="4397"/>
    </row>
    <row r="2" spans="1:16" ht="12.75" customHeight="1" x14ac:dyDescent="0.2">
      <c r="A2" s="4398" t="s">
        <v>0</v>
      </c>
      <c r="B2" s="4399"/>
      <c r="C2" s="4399"/>
      <c r="D2" s="4399"/>
      <c r="E2" s="4399"/>
      <c r="F2" s="4399"/>
      <c r="G2" s="4399"/>
      <c r="H2" s="4399"/>
      <c r="I2" s="4399"/>
      <c r="J2" s="4399"/>
      <c r="K2" s="4399"/>
      <c r="L2" s="4399"/>
      <c r="M2" s="4399"/>
      <c r="N2" s="4399"/>
      <c r="O2" s="4399"/>
      <c r="P2" s="4400"/>
    </row>
    <row r="3" spans="1:16" ht="12.75" customHeight="1" x14ac:dyDescent="0.2">
      <c r="A3" s="4401"/>
      <c r="B3" s="4402"/>
      <c r="C3" s="4402"/>
      <c r="D3" s="4402"/>
      <c r="E3" s="4402"/>
      <c r="F3" s="4402"/>
      <c r="G3" s="4402"/>
      <c r="H3" s="4402"/>
      <c r="I3" s="4402"/>
      <c r="J3" s="4402"/>
      <c r="K3" s="4402"/>
      <c r="L3" s="4402"/>
      <c r="M3" s="4402"/>
      <c r="N3" s="4402"/>
      <c r="O3" s="4402"/>
      <c r="P3" s="4403"/>
    </row>
    <row r="4" spans="1:16" ht="12.75" customHeight="1" x14ac:dyDescent="0.2">
      <c r="A4" s="4404" t="s">
        <v>60</v>
      </c>
      <c r="B4" s="4405"/>
      <c r="C4" s="4405"/>
      <c r="D4" s="4405"/>
      <c r="E4" s="4405"/>
      <c r="F4" s="4405"/>
      <c r="G4" s="4405"/>
      <c r="H4" s="4405"/>
      <c r="I4" s="4405"/>
      <c r="J4" s="4406"/>
      <c r="K4" s="4407"/>
      <c r="L4" s="4407"/>
      <c r="M4" s="4407"/>
      <c r="N4" s="4407"/>
      <c r="O4" s="4407"/>
      <c r="P4" s="4408"/>
    </row>
    <row r="5" spans="1:16" ht="12.75" customHeight="1" x14ac:dyDescent="0.2">
      <c r="A5" s="4409"/>
      <c r="B5" s="4410"/>
      <c r="C5" s="4410"/>
      <c r="D5" s="4411"/>
      <c r="E5" s="4410"/>
      <c r="F5" s="4410"/>
      <c r="G5" s="4410"/>
      <c r="H5" s="4410"/>
      <c r="I5" s="4411"/>
      <c r="J5" s="4410"/>
      <c r="K5" s="4410"/>
      <c r="L5" s="4410"/>
      <c r="M5" s="4410"/>
      <c r="N5" s="4410"/>
      <c r="O5" s="4410"/>
      <c r="P5" s="4412"/>
    </row>
    <row r="6" spans="1:16" ht="12.75" customHeight="1" x14ac:dyDescent="0.2">
      <c r="A6" s="4413" t="s">
        <v>2</v>
      </c>
      <c r="B6" s="4414"/>
      <c r="C6" s="4414"/>
      <c r="D6" s="4415"/>
      <c r="E6" s="4414"/>
      <c r="F6" s="4414"/>
      <c r="G6" s="4414"/>
      <c r="H6" s="4414"/>
      <c r="I6" s="4415"/>
      <c r="J6" s="4414"/>
      <c r="K6" s="4414"/>
      <c r="L6" s="4414"/>
      <c r="M6" s="4414"/>
      <c r="N6" s="4414"/>
      <c r="O6" s="4414"/>
      <c r="P6" s="4416"/>
    </row>
    <row r="7" spans="1:16" ht="12.75" customHeight="1" x14ac:dyDescent="0.2">
      <c r="A7" s="4417" t="s">
        <v>3</v>
      </c>
      <c r="B7" s="4418"/>
      <c r="C7" s="4418"/>
      <c r="D7" s="4419"/>
      <c r="E7" s="4418"/>
      <c r="F7" s="4418"/>
      <c r="G7" s="4418"/>
      <c r="H7" s="4418"/>
      <c r="I7" s="4419"/>
      <c r="J7" s="4418"/>
      <c r="K7" s="4418"/>
      <c r="L7" s="4418"/>
      <c r="M7" s="4418"/>
      <c r="N7" s="4418"/>
      <c r="O7" s="4418"/>
      <c r="P7" s="4420"/>
    </row>
    <row r="8" spans="1:16" ht="12.75" customHeight="1" x14ac:dyDescent="0.2">
      <c r="A8" s="4421" t="s">
        <v>4</v>
      </c>
      <c r="B8" s="4422"/>
      <c r="C8" s="4422"/>
      <c r="D8" s="4423"/>
      <c r="E8" s="4422"/>
      <c r="F8" s="4422"/>
      <c r="G8" s="4422"/>
      <c r="H8" s="4422"/>
      <c r="I8" s="4423"/>
      <c r="J8" s="4422"/>
      <c r="K8" s="4422"/>
      <c r="L8" s="4422"/>
      <c r="M8" s="4422"/>
      <c r="N8" s="4422"/>
      <c r="O8" s="4422"/>
      <c r="P8" s="4424"/>
    </row>
    <row r="9" spans="1:16" ht="12.75" customHeight="1" x14ac:dyDescent="0.2">
      <c r="A9" s="4425" t="s">
        <v>5</v>
      </c>
      <c r="B9" s="4426"/>
      <c r="C9" s="4426"/>
      <c r="D9" s="4427"/>
      <c r="E9" s="4426"/>
      <c r="F9" s="4426"/>
      <c r="G9" s="4426"/>
      <c r="H9" s="4426"/>
      <c r="I9" s="4427"/>
      <c r="J9" s="4426"/>
      <c r="K9" s="4426"/>
      <c r="L9" s="4426"/>
      <c r="M9" s="4426"/>
      <c r="N9" s="4426"/>
      <c r="O9" s="4426"/>
      <c r="P9" s="4428"/>
    </row>
    <row r="10" spans="1:16" ht="12.75" customHeight="1" x14ac:dyDescent="0.2">
      <c r="A10" s="4429" t="s">
        <v>6</v>
      </c>
      <c r="B10" s="4430"/>
      <c r="C10" s="4430"/>
      <c r="D10" s="4431"/>
      <c r="E10" s="4430"/>
      <c r="F10" s="4430"/>
      <c r="G10" s="4430"/>
      <c r="H10" s="4430"/>
      <c r="I10" s="4431"/>
      <c r="J10" s="4430"/>
      <c r="K10" s="4430"/>
      <c r="L10" s="4430"/>
      <c r="M10" s="4430"/>
      <c r="N10" s="4430"/>
      <c r="O10" s="4430"/>
      <c r="P10" s="4432"/>
    </row>
    <row r="11" spans="1:16" ht="12.75" customHeight="1" x14ac:dyDescent="0.2">
      <c r="A11" s="4433"/>
      <c r="B11" s="4434"/>
      <c r="C11" s="4434"/>
      <c r="D11" s="4435"/>
      <c r="E11" s="4434"/>
      <c r="F11" s="4434"/>
      <c r="G11" s="4436"/>
      <c r="H11" s="4434"/>
      <c r="I11" s="4435"/>
      <c r="J11" s="4434"/>
      <c r="K11" s="4434"/>
      <c r="L11" s="4434"/>
      <c r="M11" s="4434"/>
      <c r="N11" s="4434"/>
      <c r="O11" s="4434"/>
      <c r="P11" s="4437"/>
    </row>
    <row r="12" spans="1:16" ht="12.75" customHeight="1" x14ac:dyDescent="0.2">
      <c r="A12" s="4438" t="s">
        <v>61</v>
      </c>
      <c r="B12" s="4439"/>
      <c r="C12" s="4439"/>
      <c r="D12" s="4440"/>
      <c r="E12" s="4439" t="s">
        <v>8</v>
      </c>
      <c r="F12" s="4439"/>
      <c r="G12" s="4439"/>
      <c r="H12" s="4439"/>
      <c r="I12" s="4440"/>
      <c r="J12" s="4439"/>
      <c r="K12" s="4439"/>
      <c r="L12" s="4439"/>
      <c r="M12" s="4439"/>
      <c r="N12" s="4441" t="s">
        <v>62</v>
      </c>
      <c r="O12" s="4439"/>
      <c r="P12" s="4442"/>
    </row>
    <row r="13" spans="1:16" ht="12.75" customHeight="1" x14ac:dyDescent="0.2">
      <c r="A13" s="4443"/>
      <c r="B13" s="4444"/>
      <c r="C13" s="4444"/>
      <c r="D13" s="4445"/>
      <c r="E13" s="4444"/>
      <c r="F13" s="4444"/>
      <c r="G13" s="4444"/>
      <c r="H13" s="4444"/>
      <c r="I13" s="4445"/>
      <c r="J13" s="4444"/>
      <c r="K13" s="4444"/>
      <c r="L13" s="4444"/>
      <c r="M13" s="4444"/>
      <c r="N13" s="4444"/>
      <c r="O13" s="4444"/>
      <c r="P13" s="4446"/>
    </row>
    <row r="14" spans="1:16" ht="12.75" customHeight="1" x14ac:dyDescent="0.2">
      <c r="A14" s="4447" t="s">
        <v>10</v>
      </c>
      <c r="B14" s="4448"/>
      <c r="C14" s="4448"/>
      <c r="D14" s="4449"/>
      <c r="E14" s="4448"/>
      <c r="F14" s="4448"/>
      <c r="G14" s="4448"/>
      <c r="H14" s="4448"/>
      <c r="I14" s="4449"/>
      <c r="J14" s="4448"/>
      <c r="K14" s="4448"/>
      <c r="L14" s="4448"/>
      <c r="M14" s="4448"/>
      <c r="N14" s="4450"/>
      <c r="O14" s="4451"/>
      <c r="P14" s="4452"/>
    </row>
    <row r="15" spans="1:16" ht="12.75" customHeight="1" x14ac:dyDescent="0.2">
      <c r="A15" s="4453"/>
      <c r="B15" s="4454"/>
      <c r="C15" s="4454"/>
      <c r="D15" s="4455"/>
      <c r="E15" s="4454"/>
      <c r="F15" s="4454"/>
      <c r="G15" s="4454"/>
      <c r="H15" s="4454"/>
      <c r="I15" s="4455"/>
      <c r="J15" s="4454"/>
      <c r="K15" s="4454"/>
      <c r="L15" s="4454"/>
      <c r="M15" s="4454"/>
      <c r="N15" s="4456" t="s">
        <v>11</v>
      </c>
      <c r="O15" s="4457" t="s">
        <v>12</v>
      </c>
      <c r="P15" s="4458"/>
    </row>
    <row r="16" spans="1:16" ht="12.75" customHeight="1" x14ac:dyDescent="0.2">
      <c r="A16" s="4459" t="s">
        <v>13</v>
      </c>
      <c r="B16" s="4460"/>
      <c r="C16" s="4460"/>
      <c r="D16" s="4461"/>
      <c r="E16" s="4460"/>
      <c r="F16" s="4460"/>
      <c r="G16" s="4460"/>
      <c r="H16" s="4460"/>
      <c r="I16" s="4461"/>
      <c r="J16" s="4460"/>
      <c r="K16" s="4460"/>
      <c r="L16" s="4460"/>
      <c r="M16" s="4460"/>
      <c r="N16" s="4462"/>
      <c r="O16" s="4463"/>
      <c r="P16" s="4463"/>
    </row>
    <row r="17" spans="1:47" ht="12.75" customHeight="1" x14ac:dyDescent="0.2">
      <c r="A17" s="4464" t="s">
        <v>14</v>
      </c>
      <c r="B17" s="4465"/>
      <c r="C17" s="4465"/>
      <c r="D17" s="4466"/>
      <c r="E17" s="4465"/>
      <c r="F17" s="4465"/>
      <c r="G17" s="4465"/>
      <c r="H17" s="4465"/>
      <c r="I17" s="4466"/>
      <c r="J17" s="4465"/>
      <c r="K17" s="4465"/>
      <c r="L17" s="4465"/>
      <c r="M17" s="4465"/>
      <c r="N17" s="4467" t="s">
        <v>15</v>
      </c>
      <c r="O17" s="4468" t="s">
        <v>16</v>
      </c>
      <c r="P17" s="4469"/>
    </row>
    <row r="18" spans="1:47" ht="12.75" customHeight="1" x14ac:dyDescent="0.2">
      <c r="A18" s="4470"/>
      <c r="B18" s="4471"/>
      <c r="C18" s="4471"/>
      <c r="D18" s="4472"/>
      <c r="E18" s="4471"/>
      <c r="F18" s="4471"/>
      <c r="G18" s="4471"/>
      <c r="H18" s="4471"/>
      <c r="I18" s="4472"/>
      <c r="J18" s="4471"/>
      <c r="K18" s="4471"/>
      <c r="L18" s="4471"/>
      <c r="M18" s="4471"/>
      <c r="N18" s="4473"/>
      <c r="O18" s="4474"/>
      <c r="P18" s="4475" t="s">
        <v>8</v>
      </c>
    </row>
    <row r="19" spans="1:47" ht="12.75" customHeight="1" x14ac:dyDescent="0.2">
      <c r="A19" s="4476"/>
      <c r="B19" s="4477"/>
      <c r="C19" s="4477"/>
      <c r="D19" s="4478"/>
      <c r="E19" s="4477"/>
      <c r="F19" s="4477"/>
      <c r="G19" s="4477"/>
      <c r="H19" s="4477"/>
      <c r="I19" s="4478"/>
      <c r="J19" s="4477"/>
      <c r="K19" s="4479"/>
      <c r="L19" s="4477" t="s">
        <v>17</v>
      </c>
      <c r="M19" s="4477"/>
      <c r="N19" s="4480"/>
      <c r="O19" s="4481"/>
      <c r="P19" s="4482"/>
      <c r="AU19" s="4483"/>
    </row>
    <row r="20" spans="1:47" ht="12.75" customHeight="1" x14ac:dyDescent="0.2">
      <c r="A20" s="4484"/>
      <c r="B20" s="4485"/>
      <c r="C20" s="4485"/>
      <c r="D20" s="4486"/>
      <c r="E20" s="4485"/>
      <c r="F20" s="4485"/>
      <c r="G20" s="4485"/>
      <c r="H20" s="4485"/>
      <c r="I20" s="4486"/>
      <c r="J20" s="4485"/>
      <c r="K20" s="4485"/>
      <c r="L20" s="4485"/>
      <c r="M20" s="4485"/>
      <c r="N20" s="4487"/>
      <c r="O20" s="4488"/>
      <c r="P20" s="4489"/>
    </row>
    <row r="21" spans="1:47" ht="12.75" customHeight="1" x14ac:dyDescent="0.2">
      <c r="A21" s="4490"/>
      <c r="B21" s="4491"/>
      <c r="C21" s="4492"/>
      <c r="D21" s="4492"/>
      <c r="E21" s="4491"/>
      <c r="F21" s="4491"/>
      <c r="G21" s="4491"/>
      <c r="H21" s="4491" t="s">
        <v>8</v>
      </c>
      <c r="I21" s="4493"/>
      <c r="J21" s="4491"/>
      <c r="K21" s="4491"/>
      <c r="L21" s="4491"/>
      <c r="M21" s="4491"/>
      <c r="N21" s="4494"/>
      <c r="O21" s="4495"/>
      <c r="P21" s="4496"/>
    </row>
    <row r="22" spans="1:47" ht="12.75" customHeight="1" x14ac:dyDescent="0.2">
      <c r="A22" s="4497"/>
      <c r="B22" s="4498"/>
      <c r="C22" s="4498"/>
      <c r="D22" s="4499"/>
      <c r="E22" s="4498"/>
      <c r="F22" s="4498"/>
      <c r="G22" s="4498"/>
      <c r="H22" s="4498"/>
      <c r="I22" s="4499"/>
      <c r="J22" s="4498"/>
      <c r="K22" s="4498"/>
      <c r="L22" s="4498"/>
      <c r="M22" s="4498"/>
      <c r="N22" s="4498"/>
      <c r="O22" s="4498"/>
      <c r="P22" s="4500"/>
    </row>
    <row r="23" spans="1:47" ht="12.75" customHeight="1" x14ac:dyDescent="0.2">
      <c r="A23" s="4501" t="s">
        <v>18</v>
      </c>
      <c r="B23" s="4502"/>
      <c r="C23" s="4502"/>
      <c r="D23" s="4503"/>
      <c r="E23" s="4504" t="s">
        <v>19</v>
      </c>
      <c r="F23" s="4504"/>
      <c r="G23" s="4504"/>
      <c r="H23" s="4504"/>
      <c r="I23" s="4504"/>
      <c r="J23" s="4504"/>
      <c r="K23" s="4504"/>
      <c r="L23" s="4504"/>
      <c r="M23" s="4502"/>
      <c r="N23" s="4502"/>
      <c r="O23" s="4502"/>
      <c r="P23" s="4505"/>
    </row>
    <row r="24" spans="1:47" x14ac:dyDescent="0.25">
      <c r="A24" s="4506"/>
      <c r="B24" s="4507"/>
      <c r="C24" s="4507"/>
      <c r="D24" s="4508"/>
      <c r="E24" s="4509" t="s">
        <v>20</v>
      </c>
      <c r="F24" s="4509"/>
      <c r="G24" s="4509"/>
      <c r="H24" s="4509"/>
      <c r="I24" s="4509"/>
      <c r="J24" s="4509"/>
      <c r="K24" s="4509"/>
      <c r="L24" s="4509"/>
      <c r="M24" s="4507"/>
      <c r="N24" s="4507"/>
      <c r="O24" s="4507"/>
      <c r="P24" s="4510"/>
    </row>
    <row r="25" spans="1:47" ht="12.75" customHeight="1" x14ac:dyDescent="0.2">
      <c r="A25" s="4511"/>
      <c r="B25" s="4512" t="s">
        <v>21</v>
      </c>
      <c r="C25" s="4513"/>
      <c r="D25" s="4513"/>
      <c r="E25" s="4513"/>
      <c r="F25" s="4513"/>
      <c r="G25" s="4513"/>
      <c r="H25" s="4513"/>
      <c r="I25" s="4513"/>
      <c r="J25" s="4513"/>
      <c r="K25" s="4513"/>
      <c r="L25" s="4513"/>
      <c r="M25" s="4513"/>
      <c r="N25" s="4513"/>
      <c r="O25" s="4514"/>
      <c r="P25" s="4515"/>
    </row>
    <row r="26" spans="1:47" ht="12.75" customHeight="1" x14ac:dyDescent="0.2">
      <c r="A26" s="4516" t="s">
        <v>22</v>
      </c>
      <c r="B26" s="4517" t="s">
        <v>23</v>
      </c>
      <c r="C26" s="4517"/>
      <c r="D26" s="4516" t="s">
        <v>24</v>
      </c>
      <c r="E26" s="4516" t="s">
        <v>25</v>
      </c>
      <c r="F26" s="4516" t="s">
        <v>22</v>
      </c>
      <c r="G26" s="4517" t="s">
        <v>23</v>
      </c>
      <c r="H26" s="4517"/>
      <c r="I26" s="4516" t="s">
        <v>24</v>
      </c>
      <c r="J26" s="4516" t="s">
        <v>25</v>
      </c>
      <c r="K26" s="4516" t="s">
        <v>22</v>
      </c>
      <c r="L26" s="4517" t="s">
        <v>23</v>
      </c>
      <c r="M26" s="4517"/>
      <c r="N26" s="4518" t="s">
        <v>24</v>
      </c>
      <c r="O26" s="4516" t="s">
        <v>25</v>
      </c>
      <c r="P26" s="4519"/>
    </row>
    <row r="27" spans="1:47" ht="12.75" customHeight="1" x14ac:dyDescent="0.2">
      <c r="A27" s="4520"/>
      <c r="B27" s="4521" t="s">
        <v>26</v>
      </c>
      <c r="C27" s="4521" t="s">
        <v>2</v>
      </c>
      <c r="D27" s="4520"/>
      <c r="E27" s="4520"/>
      <c r="F27" s="4520"/>
      <c r="G27" s="4521" t="s">
        <v>26</v>
      </c>
      <c r="H27" s="4521" t="s">
        <v>2</v>
      </c>
      <c r="I27" s="4520"/>
      <c r="J27" s="4520"/>
      <c r="K27" s="4520"/>
      <c r="L27" s="4521" t="s">
        <v>26</v>
      </c>
      <c r="M27" s="4521" t="s">
        <v>2</v>
      </c>
      <c r="N27" s="4522"/>
      <c r="O27" s="4520"/>
      <c r="P27" s="4523"/>
    </row>
    <row r="28" spans="1:47" ht="12.75" customHeight="1" x14ac:dyDescent="0.2">
      <c r="A28" s="4524">
        <v>1</v>
      </c>
      <c r="B28" s="4525">
        <v>0</v>
      </c>
      <c r="C28" s="4526">
        <v>0.15</v>
      </c>
      <c r="D28" s="4527">
        <v>16000</v>
      </c>
      <c r="E28" s="4528">
        <f t="shared" ref="E28:E59" si="0">D28*(100-2.38)/100</f>
        <v>15619.2</v>
      </c>
      <c r="F28" s="4529">
        <v>33</v>
      </c>
      <c r="G28" s="4530">
        <v>8</v>
      </c>
      <c r="H28" s="4530">
        <v>8.15</v>
      </c>
      <c r="I28" s="4527">
        <v>16000</v>
      </c>
      <c r="J28" s="4528">
        <f t="shared" ref="J28:J59" si="1">I28*(100-2.38)/100</f>
        <v>15619.2</v>
      </c>
      <c r="K28" s="4529">
        <v>65</v>
      </c>
      <c r="L28" s="4530">
        <v>16</v>
      </c>
      <c r="M28" s="4530">
        <v>16.149999999999999</v>
      </c>
      <c r="N28" s="4527">
        <v>16000</v>
      </c>
      <c r="O28" s="4528">
        <f t="shared" ref="O28:O59" si="2">N28*(100-2.38)/100</f>
        <v>15619.2</v>
      </c>
      <c r="P28" s="4531"/>
    </row>
    <row r="29" spans="1:47" ht="12.75" customHeight="1" x14ac:dyDescent="0.2">
      <c r="A29" s="4532">
        <v>2</v>
      </c>
      <c r="B29" s="4532">
        <v>0.15</v>
      </c>
      <c r="C29" s="4533">
        <v>0.3</v>
      </c>
      <c r="D29" s="4534">
        <v>16000</v>
      </c>
      <c r="E29" s="4535">
        <f t="shared" si="0"/>
        <v>15619.2</v>
      </c>
      <c r="F29" s="4536">
        <v>34</v>
      </c>
      <c r="G29" s="4537">
        <v>8.15</v>
      </c>
      <c r="H29" s="4537">
        <v>8.3000000000000007</v>
      </c>
      <c r="I29" s="4534">
        <v>16000</v>
      </c>
      <c r="J29" s="4535">
        <f t="shared" si="1"/>
        <v>15619.2</v>
      </c>
      <c r="K29" s="4536">
        <v>66</v>
      </c>
      <c r="L29" s="4537">
        <v>16.149999999999999</v>
      </c>
      <c r="M29" s="4537">
        <v>16.3</v>
      </c>
      <c r="N29" s="4534">
        <v>16000</v>
      </c>
      <c r="O29" s="4535">
        <f t="shared" si="2"/>
        <v>15619.2</v>
      </c>
      <c r="P29" s="4538"/>
    </row>
    <row r="30" spans="1:47" ht="12.75" customHeight="1" x14ac:dyDescent="0.2">
      <c r="A30" s="4539">
        <v>3</v>
      </c>
      <c r="B30" s="4540">
        <v>0.3</v>
      </c>
      <c r="C30" s="4541">
        <v>0.45</v>
      </c>
      <c r="D30" s="4542">
        <v>16000</v>
      </c>
      <c r="E30" s="4543">
        <f t="shared" si="0"/>
        <v>15619.2</v>
      </c>
      <c r="F30" s="4544">
        <v>35</v>
      </c>
      <c r="G30" s="4545">
        <v>8.3000000000000007</v>
      </c>
      <c r="H30" s="4545">
        <v>8.4499999999999993</v>
      </c>
      <c r="I30" s="4542">
        <v>16000</v>
      </c>
      <c r="J30" s="4543">
        <f t="shared" si="1"/>
        <v>15619.2</v>
      </c>
      <c r="K30" s="4544">
        <v>67</v>
      </c>
      <c r="L30" s="4545">
        <v>16.3</v>
      </c>
      <c r="M30" s="4545">
        <v>16.45</v>
      </c>
      <c r="N30" s="4542">
        <v>16000</v>
      </c>
      <c r="O30" s="4543">
        <f t="shared" si="2"/>
        <v>15619.2</v>
      </c>
      <c r="P30" s="4546"/>
      <c r="V30" s="4547"/>
    </row>
    <row r="31" spans="1:47" ht="12.75" customHeight="1" x14ac:dyDescent="0.2">
      <c r="A31" s="4548">
        <v>4</v>
      </c>
      <c r="B31" s="4548">
        <v>0.45</v>
      </c>
      <c r="C31" s="4549">
        <v>1</v>
      </c>
      <c r="D31" s="4550">
        <v>16000</v>
      </c>
      <c r="E31" s="4551">
        <f t="shared" si="0"/>
        <v>15619.2</v>
      </c>
      <c r="F31" s="4552">
        <v>36</v>
      </c>
      <c r="G31" s="4549">
        <v>8.4499999999999993</v>
      </c>
      <c r="H31" s="4549">
        <v>9</v>
      </c>
      <c r="I31" s="4550">
        <v>16000</v>
      </c>
      <c r="J31" s="4551">
        <f t="shared" si="1"/>
        <v>15619.2</v>
      </c>
      <c r="K31" s="4552">
        <v>68</v>
      </c>
      <c r="L31" s="4549">
        <v>16.45</v>
      </c>
      <c r="M31" s="4549">
        <v>17</v>
      </c>
      <c r="N31" s="4550">
        <v>16000</v>
      </c>
      <c r="O31" s="4551">
        <f t="shared" si="2"/>
        <v>15619.2</v>
      </c>
      <c r="P31" s="4553"/>
    </row>
    <row r="32" spans="1:47" ht="12.75" customHeight="1" x14ac:dyDescent="0.2">
      <c r="A32" s="4554">
        <v>5</v>
      </c>
      <c r="B32" s="4555">
        <v>1</v>
      </c>
      <c r="C32" s="4556">
        <v>1.1499999999999999</v>
      </c>
      <c r="D32" s="4557">
        <v>16000</v>
      </c>
      <c r="E32" s="4558">
        <f t="shared" si="0"/>
        <v>15619.2</v>
      </c>
      <c r="F32" s="4559">
        <v>37</v>
      </c>
      <c r="G32" s="4555">
        <v>9</v>
      </c>
      <c r="H32" s="4555">
        <v>9.15</v>
      </c>
      <c r="I32" s="4557">
        <v>16000</v>
      </c>
      <c r="J32" s="4558">
        <f t="shared" si="1"/>
        <v>15619.2</v>
      </c>
      <c r="K32" s="4559">
        <v>69</v>
      </c>
      <c r="L32" s="4555">
        <v>17</v>
      </c>
      <c r="M32" s="4555">
        <v>17.149999999999999</v>
      </c>
      <c r="N32" s="4557">
        <v>16000</v>
      </c>
      <c r="O32" s="4558">
        <f t="shared" si="2"/>
        <v>15619.2</v>
      </c>
      <c r="P32" s="4560"/>
      <c r="AQ32" s="4557"/>
    </row>
    <row r="33" spans="1:16" ht="12.75" customHeight="1" x14ac:dyDescent="0.2">
      <c r="A33" s="4561">
        <v>6</v>
      </c>
      <c r="B33" s="4562">
        <v>1.1499999999999999</v>
      </c>
      <c r="C33" s="4563">
        <v>1.3</v>
      </c>
      <c r="D33" s="4564">
        <v>16000</v>
      </c>
      <c r="E33" s="4565">
        <f t="shared" si="0"/>
        <v>15619.2</v>
      </c>
      <c r="F33" s="4566">
        <v>38</v>
      </c>
      <c r="G33" s="4563">
        <v>9.15</v>
      </c>
      <c r="H33" s="4563">
        <v>9.3000000000000007</v>
      </c>
      <c r="I33" s="4564">
        <v>16000</v>
      </c>
      <c r="J33" s="4565">
        <f t="shared" si="1"/>
        <v>15619.2</v>
      </c>
      <c r="K33" s="4566">
        <v>70</v>
      </c>
      <c r="L33" s="4563">
        <v>17.149999999999999</v>
      </c>
      <c r="M33" s="4563">
        <v>17.3</v>
      </c>
      <c r="N33" s="4564">
        <v>16000</v>
      </c>
      <c r="O33" s="4565">
        <f t="shared" si="2"/>
        <v>15619.2</v>
      </c>
      <c r="P33" s="4567"/>
    </row>
    <row r="34" spans="1:16" x14ac:dyDescent="0.2">
      <c r="A34" s="4568">
        <v>7</v>
      </c>
      <c r="B34" s="4569">
        <v>1.3</v>
      </c>
      <c r="C34" s="4570">
        <v>1.45</v>
      </c>
      <c r="D34" s="4571">
        <v>16000</v>
      </c>
      <c r="E34" s="4572">
        <f t="shared" si="0"/>
        <v>15619.2</v>
      </c>
      <c r="F34" s="4573">
        <v>39</v>
      </c>
      <c r="G34" s="4574">
        <v>9.3000000000000007</v>
      </c>
      <c r="H34" s="4574">
        <v>9.4499999999999993</v>
      </c>
      <c r="I34" s="4571">
        <v>16000</v>
      </c>
      <c r="J34" s="4572">
        <f t="shared" si="1"/>
        <v>15619.2</v>
      </c>
      <c r="K34" s="4573">
        <v>71</v>
      </c>
      <c r="L34" s="4574">
        <v>17.3</v>
      </c>
      <c r="M34" s="4574">
        <v>17.45</v>
      </c>
      <c r="N34" s="4571">
        <v>16000</v>
      </c>
      <c r="O34" s="4572">
        <f t="shared" si="2"/>
        <v>15619.2</v>
      </c>
      <c r="P34" s="4575"/>
    </row>
    <row r="35" spans="1:16" x14ac:dyDescent="0.2">
      <c r="A35" s="4576">
        <v>8</v>
      </c>
      <c r="B35" s="4576">
        <v>1.45</v>
      </c>
      <c r="C35" s="4577">
        <v>2</v>
      </c>
      <c r="D35" s="4578">
        <v>16000</v>
      </c>
      <c r="E35" s="4579">
        <f t="shared" si="0"/>
        <v>15619.2</v>
      </c>
      <c r="F35" s="4580">
        <v>40</v>
      </c>
      <c r="G35" s="4577">
        <v>9.4499999999999993</v>
      </c>
      <c r="H35" s="4577">
        <v>10</v>
      </c>
      <c r="I35" s="4578">
        <v>16000</v>
      </c>
      <c r="J35" s="4579">
        <f t="shared" si="1"/>
        <v>15619.2</v>
      </c>
      <c r="K35" s="4580">
        <v>72</v>
      </c>
      <c r="L35" s="4581">
        <v>17.45</v>
      </c>
      <c r="M35" s="4577">
        <v>18</v>
      </c>
      <c r="N35" s="4578">
        <v>16000</v>
      </c>
      <c r="O35" s="4579">
        <f t="shared" si="2"/>
        <v>15619.2</v>
      </c>
      <c r="P35" s="4582"/>
    </row>
    <row r="36" spans="1:16" x14ac:dyDescent="0.2">
      <c r="A36" s="4583">
        <v>9</v>
      </c>
      <c r="B36" s="4584">
        <v>2</v>
      </c>
      <c r="C36" s="4585">
        <v>2.15</v>
      </c>
      <c r="D36" s="4586">
        <v>16000</v>
      </c>
      <c r="E36" s="4587">
        <f t="shared" si="0"/>
        <v>15619.2</v>
      </c>
      <c r="F36" s="4588">
        <v>41</v>
      </c>
      <c r="G36" s="4589">
        <v>10</v>
      </c>
      <c r="H36" s="4590">
        <v>10.15</v>
      </c>
      <c r="I36" s="4586">
        <v>16000</v>
      </c>
      <c r="J36" s="4587">
        <f t="shared" si="1"/>
        <v>15619.2</v>
      </c>
      <c r="K36" s="4588">
        <v>73</v>
      </c>
      <c r="L36" s="4590">
        <v>18</v>
      </c>
      <c r="M36" s="4589">
        <v>18.149999999999999</v>
      </c>
      <c r="N36" s="4586">
        <v>16000</v>
      </c>
      <c r="O36" s="4587">
        <f t="shared" si="2"/>
        <v>15619.2</v>
      </c>
      <c r="P36" s="4591"/>
    </row>
    <row r="37" spans="1:16" x14ac:dyDescent="0.2">
      <c r="A37" s="4592">
        <v>10</v>
      </c>
      <c r="B37" s="4592">
        <v>2.15</v>
      </c>
      <c r="C37" s="4593">
        <v>2.2999999999999998</v>
      </c>
      <c r="D37" s="4594">
        <v>16000</v>
      </c>
      <c r="E37" s="4595">
        <f t="shared" si="0"/>
        <v>15619.2</v>
      </c>
      <c r="F37" s="4596">
        <v>42</v>
      </c>
      <c r="G37" s="4593">
        <v>10.15</v>
      </c>
      <c r="H37" s="4597">
        <v>10.3</v>
      </c>
      <c r="I37" s="4594">
        <v>16000</v>
      </c>
      <c r="J37" s="4595">
        <f t="shared" si="1"/>
        <v>15619.2</v>
      </c>
      <c r="K37" s="4596">
        <v>74</v>
      </c>
      <c r="L37" s="4597">
        <v>18.149999999999999</v>
      </c>
      <c r="M37" s="4593">
        <v>18.3</v>
      </c>
      <c r="N37" s="4594">
        <v>16000</v>
      </c>
      <c r="O37" s="4595">
        <f t="shared" si="2"/>
        <v>15619.2</v>
      </c>
      <c r="P37" s="4598"/>
    </row>
    <row r="38" spans="1:16" x14ac:dyDescent="0.2">
      <c r="A38" s="4599">
        <v>11</v>
      </c>
      <c r="B38" s="4600">
        <v>2.2999999999999998</v>
      </c>
      <c r="C38" s="4601">
        <v>2.4500000000000002</v>
      </c>
      <c r="D38" s="4602">
        <v>16000</v>
      </c>
      <c r="E38" s="4603">
        <f t="shared" si="0"/>
        <v>15619.2</v>
      </c>
      <c r="F38" s="4604">
        <v>43</v>
      </c>
      <c r="G38" s="4605">
        <v>10.3</v>
      </c>
      <c r="H38" s="4606">
        <v>10.45</v>
      </c>
      <c r="I38" s="4602">
        <v>16000</v>
      </c>
      <c r="J38" s="4603">
        <f t="shared" si="1"/>
        <v>15619.2</v>
      </c>
      <c r="K38" s="4604">
        <v>75</v>
      </c>
      <c r="L38" s="4606">
        <v>18.3</v>
      </c>
      <c r="M38" s="4605">
        <v>18.45</v>
      </c>
      <c r="N38" s="4602">
        <v>16000</v>
      </c>
      <c r="O38" s="4603">
        <f t="shared" si="2"/>
        <v>15619.2</v>
      </c>
      <c r="P38" s="4607"/>
    </row>
    <row r="39" spans="1:16" x14ac:dyDescent="0.2">
      <c r="A39" s="4608">
        <v>12</v>
      </c>
      <c r="B39" s="4608">
        <v>2.4500000000000002</v>
      </c>
      <c r="C39" s="4609">
        <v>3</v>
      </c>
      <c r="D39" s="4610">
        <v>16000</v>
      </c>
      <c r="E39" s="4611">
        <f t="shared" si="0"/>
        <v>15619.2</v>
      </c>
      <c r="F39" s="4612">
        <v>44</v>
      </c>
      <c r="G39" s="4609">
        <v>10.45</v>
      </c>
      <c r="H39" s="4613">
        <v>11</v>
      </c>
      <c r="I39" s="4610">
        <v>16000</v>
      </c>
      <c r="J39" s="4611">
        <f t="shared" si="1"/>
        <v>15619.2</v>
      </c>
      <c r="K39" s="4612">
        <v>76</v>
      </c>
      <c r="L39" s="4613">
        <v>18.45</v>
      </c>
      <c r="M39" s="4609">
        <v>19</v>
      </c>
      <c r="N39" s="4610">
        <v>16000</v>
      </c>
      <c r="O39" s="4611">
        <f t="shared" si="2"/>
        <v>15619.2</v>
      </c>
      <c r="P39" s="4614"/>
    </row>
    <row r="40" spans="1:16" x14ac:dyDescent="0.2">
      <c r="A40" s="4615">
        <v>13</v>
      </c>
      <c r="B40" s="4616">
        <v>3</v>
      </c>
      <c r="C40" s="4617">
        <v>3.15</v>
      </c>
      <c r="D40" s="4618">
        <v>16000</v>
      </c>
      <c r="E40" s="4619">
        <f t="shared" si="0"/>
        <v>15619.2</v>
      </c>
      <c r="F40" s="4620">
        <v>45</v>
      </c>
      <c r="G40" s="4621">
        <v>11</v>
      </c>
      <c r="H40" s="4622">
        <v>11.15</v>
      </c>
      <c r="I40" s="4618">
        <v>16000</v>
      </c>
      <c r="J40" s="4619">
        <f t="shared" si="1"/>
        <v>15619.2</v>
      </c>
      <c r="K40" s="4620">
        <v>77</v>
      </c>
      <c r="L40" s="4622">
        <v>19</v>
      </c>
      <c r="M40" s="4621">
        <v>19.149999999999999</v>
      </c>
      <c r="N40" s="4618">
        <v>16000</v>
      </c>
      <c r="O40" s="4619">
        <f t="shared" si="2"/>
        <v>15619.2</v>
      </c>
      <c r="P40" s="4623"/>
    </row>
    <row r="41" spans="1:16" x14ac:dyDescent="0.2">
      <c r="A41" s="4624">
        <v>14</v>
      </c>
      <c r="B41" s="4624">
        <v>3.15</v>
      </c>
      <c r="C41" s="4625">
        <v>3.3</v>
      </c>
      <c r="D41" s="4626">
        <v>16000</v>
      </c>
      <c r="E41" s="4627">
        <f t="shared" si="0"/>
        <v>15619.2</v>
      </c>
      <c r="F41" s="4628">
        <v>46</v>
      </c>
      <c r="G41" s="4629">
        <v>11.15</v>
      </c>
      <c r="H41" s="4625">
        <v>11.3</v>
      </c>
      <c r="I41" s="4626">
        <v>16000</v>
      </c>
      <c r="J41" s="4627">
        <f t="shared" si="1"/>
        <v>15619.2</v>
      </c>
      <c r="K41" s="4628">
        <v>78</v>
      </c>
      <c r="L41" s="4625">
        <v>19.149999999999999</v>
      </c>
      <c r="M41" s="4629">
        <v>19.3</v>
      </c>
      <c r="N41" s="4626">
        <v>16000</v>
      </c>
      <c r="O41" s="4627">
        <f t="shared" si="2"/>
        <v>15619.2</v>
      </c>
      <c r="P41" s="4630"/>
    </row>
    <row r="42" spans="1:16" x14ac:dyDescent="0.2">
      <c r="A42" s="4631">
        <v>15</v>
      </c>
      <c r="B42" s="4632">
        <v>3.3</v>
      </c>
      <c r="C42" s="4633">
        <v>3.45</v>
      </c>
      <c r="D42" s="4634">
        <v>16000</v>
      </c>
      <c r="E42" s="4635">
        <f t="shared" si="0"/>
        <v>15619.2</v>
      </c>
      <c r="F42" s="4636">
        <v>47</v>
      </c>
      <c r="G42" s="4637">
        <v>11.3</v>
      </c>
      <c r="H42" s="4638">
        <v>11.45</v>
      </c>
      <c r="I42" s="4634">
        <v>16000</v>
      </c>
      <c r="J42" s="4635">
        <f t="shared" si="1"/>
        <v>15619.2</v>
      </c>
      <c r="K42" s="4636">
        <v>79</v>
      </c>
      <c r="L42" s="4638">
        <v>19.3</v>
      </c>
      <c r="M42" s="4637">
        <v>19.45</v>
      </c>
      <c r="N42" s="4634">
        <v>16000</v>
      </c>
      <c r="O42" s="4635">
        <f t="shared" si="2"/>
        <v>15619.2</v>
      </c>
      <c r="P42" s="4639"/>
    </row>
    <row r="43" spans="1:16" x14ac:dyDescent="0.2">
      <c r="A43" s="4640">
        <v>16</v>
      </c>
      <c r="B43" s="4640">
        <v>3.45</v>
      </c>
      <c r="C43" s="4641">
        <v>4</v>
      </c>
      <c r="D43" s="4642">
        <v>16000</v>
      </c>
      <c r="E43" s="4643">
        <f t="shared" si="0"/>
        <v>15619.2</v>
      </c>
      <c r="F43" s="4644">
        <v>48</v>
      </c>
      <c r="G43" s="4645">
        <v>11.45</v>
      </c>
      <c r="H43" s="4641">
        <v>12</v>
      </c>
      <c r="I43" s="4642">
        <v>16000</v>
      </c>
      <c r="J43" s="4643">
        <f t="shared" si="1"/>
        <v>15619.2</v>
      </c>
      <c r="K43" s="4644">
        <v>80</v>
      </c>
      <c r="L43" s="4641">
        <v>19.45</v>
      </c>
      <c r="M43" s="4641">
        <v>20</v>
      </c>
      <c r="N43" s="4642">
        <v>16000</v>
      </c>
      <c r="O43" s="4643">
        <f t="shared" si="2"/>
        <v>15619.2</v>
      </c>
      <c r="P43" s="4646"/>
    </row>
    <row r="44" spans="1:16" x14ac:dyDescent="0.2">
      <c r="A44" s="4647">
        <v>17</v>
      </c>
      <c r="B44" s="4648">
        <v>4</v>
      </c>
      <c r="C44" s="4649">
        <v>4.1500000000000004</v>
      </c>
      <c r="D44" s="4650">
        <v>16000</v>
      </c>
      <c r="E44" s="4651">
        <f t="shared" si="0"/>
        <v>15619.2</v>
      </c>
      <c r="F44" s="4652">
        <v>49</v>
      </c>
      <c r="G44" s="4653">
        <v>12</v>
      </c>
      <c r="H44" s="4654">
        <v>12.15</v>
      </c>
      <c r="I44" s="4650">
        <v>16000</v>
      </c>
      <c r="J44" s="4651">
        <f t="shared" si="1"/>
        <v>15619.2</v>
      </c>
      <c r="K44" s="4652">
        <v>81</v>
      </c>
      <c r="L44" s="4654">
        <v>20</v>
      </c>
      <c r="M44" s="4653">
        <v>20.149999999999999</v>
      </c>
      <c r="N44" s="4650">
        <v>16000</v>
      </c>
      <c r="O44" s="4651">
        <f t="shared" si="2"/>
        <v>15619.2</v>
      </c>
      <c r="P44" s="4655"/>
    </row>
    <row r="45" spans="1:16" x14ac:dyDescent="0.2">
      <c r="A45" s="4656">
        <v>18</v>
      </c>
      <c r="B45" s="4656">
        <v>4.1500000000000004</v>
      </c>
      <c r="C45" s="4657">
        <v>4.3</v>
      </c>
      <c r="D45" s="4658">
        <v>16000</v>
      </c>
      <c r="E45" s="4659">
        <f t="shared" si="0"/>
        <v>15619.2</v>
      </c>
      <c r="F45" s="4660">
        <v>50</v>
      </c>
      <c r="G45" s="4661">
        <v>12.15</v>
      </c>
      <c r="H45" s="4657">
        <v>12.3</v>
      </c>
      <c r="I45" s="4658">
        <v>16000</v>
      </c>
      <c r="J45" s="4659">
        <f t="shared" si="1"/>
        <v>15619.2</v>
      </c>
      <c r="K45" s="4660">
        <v>82</v>
      </c>
      <c r="L45" s="4657">
        <v>20.149999999999999</v>
      </c>
      <c r="M45" s="4661">
        <v>20.3</v>
      </c>
      <c r="N45" s="4658">
        <v>16000</v>
      </c>
      <c r="O45" s="4659">
        <f t="shared" si="2"/>
        <v>15619.2</v>
      </c>
      <c r="P45" s="4662"/>
    </row>
    <row r="46" spans="1:16" x14ac:dyDescent="0.2">
      <c r="A46" s="4663">
        <v>19</v>
      </c>
      <c r="B46" s="4664">
        <v>4.3</v>
      </c>
      <c r="C46" s="4665">
        <v>4.45</v>
      </c>
      <c r="D46" s="4666">
        <v>16000</v>
      </c>
      <c r="E46" s="4667">
        <f t="shared" si="0"/>
        <v>15619.2</v>
      </c>
      <c r="F46" s="4668">
        <v>51</v>
      </c>
      <c r="G46" s="4669">
        <v>12.3</v>
      </c>
      <c r="H46" s="4670">
        <v>12.45</v>
      </c>
      <c r="I46" s="4666">
        <v>16000</v>
      </c>
      <c r="J46" s="4667">
        <f t="shared" si="1"/>
        <v>15619.2</v>
      </c>
      <c r="K46" s="4668">
        <v>83</v>
      </c>
      <c r="L46" s="4670">
        <v>20.3</v>
      </c>
      <c r="M46" s="4669">
        <v>20.45</v>
      </c>
      <c r="N46" s="4666">
        <v>16000</v>
      </c>
      <c r="O46" s="4667">
        <f t="shared" si="2"/>
        <v>15619.2</v>
      </c>
      <c r="P46" s="4671"/>
    </row>
    <row r="47" spans="1:16" x14ac:dyDescent="0.2">
      <c r="A47" s="4672">
        <v>20</v>
      </c>
      <c r="B47" s="4672">
        <v>4.45</v>
      </c>
      <c r="C47" s="4673">
        <v>5</v>
      </c>
      <c r="D47" s="4674">
        <v>16000</v>
      </c>
      <c r="E47" s="4675">
        <f t="shared" si="0"/>
        <v>15619.2</v>
      </c>
      <c r="F47" s="4676">
        <v>52</v>
      </c>
      <c r="G47" s="4677">
        <v>12.45</v>
      </c>
      <c r="H47" s="4673">
        <v>13</v>
      </c>
      <c r="I47" s="4674">
        <v>16000</v>
      </c>
      <c r="J47" s="4675">
        <f t="shared" si="1"/>
        <v>15619.2</v>
      </c>
      <c r="K47" s="4676">
        <v>84</v>
      </c>
      <c r="L47" s="4673">
        <v>20.45</v>
      </c>
      <c r="M47" s="4677">
        <v>21</v>
      </c>
      <c r="N47" s="4674">
        <v>16000</v>
      </c>
      <c r="O47" s="4675">
        <f t="shared" si="2"/>
        <v>15619.2</v>
      </c>
      <c r="P47" s="4678"/>
    </row>
    <row r="48" spans="1:16" x14ac:dyDescent="0.2">
      <c r="A48" s="4679">
        <v>21</v>
      </c>
      <c r="B48" s="4680">
        <v>5</v>
      </c>
      <c r="C48" s="4681">
        <v>5.15</v>
      </c>
      <c r="D48" s="4682">
        <v>16000</v>
      </c>
      <c r="E48" s="4683">
        <f t="shared" si="0"/>
        <v>15619.2</v>
      </c>
      <c r="F48" s="4684">
        <v>53</v>
      </c>
      <c r="G48" s="4680">
        <v>13</v>
      </c>
      <c r="H48" s="4685">
        <v>13.15</v>
      </c>
      <c r="I48" s="4682">
        <v>16000</v>
      </c>
      <c r="J48" s="4683">
        <f t="shared" si="1"/>
        <v>15619.2</v>
      </c>
      <c r="K48" s="4684">
        <v>85</v>
      </c>
      <c r="L48" s="4685">
        <v>21</v>
      </c>
      <c r="M48" s="4680">
        <v>21.15</v>
      </c>
      <c r="N48" s="4682">
        <v>16000</v>
      </c>
      <c r="O48" s="4683">
        <f t="shared" si="2"/>
        <v>15619.2</v>
      </c>
      <c r="P48" s="4686"/>
    </row>
    <row r="49" spans="1:16" x14ac:dyDescent="0.2">
      <c r="A49" s="4687">
        <v>22</v>
      </c>
      <c r="B49" s="4688">
        <v>5.15</v>
      </c>
      <c r="C49" s="4689">
        <v>5.3</v>
      </c>
      <c r="D49" s="4690">
        <v>16000</v>
      </c>
      <c r="E49" s="4691">
        <f t="shared" si="0"/>
        <v>15619.2</v>
      </c>
      <c r="F49" s="4692">
        <v>54</v>
      </c>
      <c r="G49" s="4693">
        <v>13.15</v>
      </c>
      <c r="H49" s="4689">
        <v>13.3</v>
      </c>
      <c r="I49" s="4690">
        <v>16000</v>
      </c>
      <c r="J49" s="4691">
        <f t="shared" si="1"/>
        <v>15619.2</v>
      </c>
      <c r="K49" s="4692">
        <v>86</v>
      </c>
      <c r="L49" s="4689">
        <v>21.15</v>
      </c>
      <c r="M49" s="4693">
        <v>21.3</v>
      </c>
      <c r="N49" s="4690">
        <v>16000</v>
      </c>
      <c r="O49" s="4691">
        <f t="shared" si="2"/>
        <v>15619.2</v>
      </c>
      <c r="P49" s="4694"/>
    </row>
    <row r="50" spans="1:16" x14ac:dyDescent="0.2">
      <c r="A50" s="4695">
        <v>23</v>
      </c>
      <c r="B50" s="4696">
        <v>5.3</v>
      </c>
      <c r="C50" s="4697">
        <v>5.45</v>
      </c>
      <c r="D50" s="4698">
        <v>16000</v>
      </c>
      <c r="E50" s="4699">
        <f t="shared" si="0"/>
        <v>15619.2</v>
      </c>
      <c r="F50" s="4700">
        <v>55</v>
      </c>
      <c r="G50" s="4696">
        <v>13.3</v>
      </c>
      <c r="H50" s="4701">
        <v>13.45</v>
      </c>
      <c r="I50" s="4698">
        <v>16000</v>
      </c>
      <c r="J50" s="4699">
        <f t="shared" si="1"/>
        <v>15619.2</v>
      </c>
      <c r="K50" s="4700">
        <v>87</v>
      </c>
      <c r="L50" s="4701">
        <v>21.3</v>
      </c>
      <c r="M50" s="4696">
        <v>21.45</v>
      </c>
      <c r="N50" s="4698">
        <v>16000</v>
      </c>
      <c r="O50" s="4699">
        <f t="shared" si="2"/>
        <v>15619.2</v>
      </c>
      <c r="P50" s="4702"/>
    </row>
    <row r="51" spans="1:16" x14ac:dyDescent="0.2">
      <c r="A51" s="4703">
        <v>24</v>
      </c>
      <c r="B51" s="4704">
        <v>5.45</v>
      </c>
      <c r="C51" s="4705">
        <v>6</v>
      </c>
      <c r="D51" s="4706">
        <v>16000</v>
      </c>
      <c r="E51" s="4707">
        <f t="shared" si="0"/>
        <v>15619.2</v>
      </c>
      <c r="F51" s="4708">
        <v>56</v>
      </c>
      <c r="G51" s="4709">
        <v>13.45</v>
      </c>
      <c r="H51" s="4705">
        <v>14</v>
      </c>
      <c r="I51" s="4706">
        <v>16000</v>
      </c>
      <c r="J51" s="4707">
        <f t="shared" si="1"/>
        <v>15619.2</v>
      </c>
      <c r="K51" s="4708">
        <v>88</v>
      </c>
      <c r="L51" s="4705">
        <v>21.45</v>
      </c>
      <c r="M51" s="4709">
        <v>22</v>
      </c>
      <c r="N51" s="4706">
        <v>16000</v>
      </c>
      <c r="O51" s="4707">
        <f t="shared" si="2"/>
        <v>15619.2</v>
      </c>
      <c r="P51" s="4710"/>
    </row>
    <row r="52" spans="1:16" x14ac:dyDescent="0.2">
      <c r="A52" s="4711">
        <v>25</v>
      </c>
      <c r="B52" s="4712">
        <v>6</v>
      </c>
      <c r="C52" s="4713">
        <v>6.15</v>
      </c>
      <c r="D52" s="4714">
        <v>16000</v>
      </c>
      <c r="E52" s="4715">
        <f t="shared" si="0"/>
        <v>15619.2</v>
      </c>
      <c r="F52" s="4716">
        <v>57</v>
      </c>
      <c r="G52" s="4712">
        <v>14</v>
      </c>
      <c r="H52" s="4717">
        <v>14.15</v>
      </c>
      <c r="I52" s="4714">
        <v>16000</v>
      </c>
      <c r="J52" s="4715">
        <f t="shared" si="1"/>
        <v>15619.2</v>
      </c>
      <c r="K52" s="4716">
        <v>89</v>
      </c>
      <c r="L52" s="4717">
        <v>22</v>
      </c>
      <c r="M52" s="4712">
        <v>22.15</v>
      </c>
      <c r="N52" s="4714">
        <v>16000</v>
      </c>
      <c r="O52" s="4715">
        <f t="shared" si="2"/>
        <v>15619.2</v>
      </c>
      <c r="P52" s="4718"/>
    </row>
    <row r="53" spans="1:16" x14ac:dyDescent="0.2">
      <c r="A53" s="4719">
        <v>26</v>
      </c>
      <c r="B53" s="4720">
        <v>6.15</v>
      </c>
      <c r="C53" s="4721">
        <v>6.3</v>
      </c>
      <c r="D53" s="4722">
        <v>16000</v>
      </c>
      <c r="E53" s="4723">
        <f t="shared" si="0"/>
        <v>15619.2</v>
      </c>
      <c r="F53" s="4724">
        <v>58</v>
      </c>
      <c r="G53" s="4725">
        <v>14.15</v>
      </c>
      <c r="H53" s="4721">
        <v>14.3</v>
      </c>
      <c r="I53" s="4722">
        <v>16000</v>
      </c>
      <c r="J53" s="4723">
        <f t="shared" si="1"/>
        <v>15619.2</v>
      </c>
      <c r="K53" s="4724">
        <v>90</v>
      </c>
      <c r="L53" s="4721">
        <v>22.15</v>
      </c>
      <c r="M53" s="4725">
        <v>22.3</v>
      </c>
      <c r="N53" s="4722">
        <v>16000</v>
      </c>
      <c r="O53" s="4723">
        <f t="shared" si="2"/>
        <v>15619.2</v>
      </c>
      <c r="P53" s="4726"/>
    </row>
    <row r="54" spans="1:16" x14ac:dyDescent="0.2">
      <c r="A54" s="4727">
        <v>27</v>
      </c>
      <c r="B54" s="4728">
        <v>6.3</v>
      </c>
      <c r="C54" s="4729">
        <v>6.45</v>
      </c>
      <c r="D54" s="4730">
        <v>16000</v>
      </c>
      <c r="E54" s="4731">
        <f t="shared" si="0"/>
        <v>15619.2</v>
      </c>
      <c r="F54" s="4732">
        <v>59</v>
      </c>
      <c r="G54" s="4728">
        <v>14.3</v>
      </c>
      <c r="H54" s="4733">
        <v>14.45</v>
      </c>
      <c r="I54" s="4730">
        <v>16000</v>
      </c>
      <c r="J54" s="4731">
        <f t="shared" si="1"/>
        <v>15619.2</v>
      </c>
      <c r="K54" s="4732">
        <v>91</v>
      </c>
      <c r="L54" s="4733">
        <v>22.3</v>
      </c>
      <c r="M54" s="4728">
        <v>22.45</v>
      </c>
      <c r="N54" s="4730">
        <v>16000</v>
      </c>
      <c r="O54" s="4731">
        <f t="shared" si="2"/>
        <v>15619.2</v>
      </c>
      <c r="P54" s="4734"/>
    </row>
    <row r="55" spans="1:16" x14ac:dyDescent="0.2">
      <c r="A55" s="4735">
        <v>28</v>
      </c>
      <c r="B55" s="4736">
        <v>6.45</v>
      </c>
      <c r="C55" s="4737">
        <v>7</v>
      </c>
      <c r="D55" s="4738">
        <v>16000</v>
      </c>
      <c r="E55" s="4739">
        <f t="shared" si="0"/>
        <v>15619.2</v>
      </c>
      <c r="F55" s="4740">
        <v>60</v>
      </c>
      <c r="G55" s="4741">
        <v>14.45</v>
      </c>
      <c r="H55" s="4741">
        <v>15</v>
      </c>
      <c r="I55" s="4738">
        <v>16000</v>
      </c>
      <c r="J55" s="4739">
        <f t="shared" si="1"/>
        <v>15619.2</v>
      </c>
      <c r="K55" s="4740">
        <v>92</v>
      </c>
      <c r="L55" s="4737">
        <v>22.45</v>
      </c>
      <c r="M55" s="4741">
        <v>23</v>
      </c>
      <c r="N55" s="4738">
        <v>16000</v>
      </c>
      <c r="O55" s="4739">
        <f t="shared" si="2"/>
        <v>15619.2</v>
      </c>
      <c r="P55" s="4742"/>
    </row>
    <row r="56" spans="1:16" x14ac:dyDescent="0.2">
      <c r="A56" s="4743">
        <v>29</v>
      </c>
      <c r="B56" s="4744">
        <v>7</v>
      </c>
      <c r="C56" s="4745">
        <v>7.15</v>
      </c>
      <c r="D56" s="4746">
        <v>16000</v>
      </c>
      <c r="E56" s="4747">
        <f t="shared" si="0"/>
        <v>15619.2</v>
      </c>
      <c r="F56" s="4748">
        <v>61</v>
      </c>
      <c r="G56" s="4744">
        <v>15</v>
      </c>
      <c r="H56" s="4744">
        <v>15.15</v>
      </c>
      <c r="I56" s="4746">
        <v>16000</v>
      </c>
      <c r="J56" s="4747">
        <f t="shared" si="1"/>
        <v>15619.2</v>
      </c>
      <c r="K56" s="4748">
        <v>93</v>
      </c>
      <c r="L56" s="4749">
        <v>23</v>
      </c>
      <c r="M56" s="4744">
        <v>23.15</v>
      </c>
      <c r="N56" s="4746">
        <v>16000</v>
      </c>
      <c r="O56" s="4747">
        <f t="shared" si="2"/>
        <v>15619.2</v>
      </c>
      <c r="P56" s="4750"/>
    </row>
    <row r="57" spans="1:16" x14ac:dyDescent="0.2">
      <c r="A57" s="4751">
        <v>30</v>
      </c>
      <c r="B57" s="4752">
        <v>7.15</v>
      </c>
      <c r="C57" s="4753">
        <v>7.3</v>
      </c>
      <c r="D57" s="4754">
        <v>16000</v>
      </c>
      <c r="E57" s="4755">
        <f t="shared" si="0"/>
        <v>15619.2</v>
      </c>
      <c r="F57" s="4756">
        <v>62</v>
      </c>
      <c r="G57" s="4757">
        <v>15.15</v>
      </c>
      <c r="H57" s="4757">
        <v>15.3</v>
      </c>
      <c r="I57" s="4754">
        <v>16000</v>
      </c>
      <c r="J57" s="4755">
        <f t="shared" si="1"/>
        <v>15619.2</v>
      </c>
      <c r="K57" s="4756">
        <v>94</v>
      </c>
      <c r="L57" s="4757">
        <v>23.15</v>
      </c>
      <c r="M57" s="4757">
        <v>23.3</v>
      </c>
      <c r="N57" s="4754">
        <v>16000</v>
      </c>
      <c r="O57" s="4755">
        <f t="shared" si="2"/>
        <v>15619.2</v>
      </c>
      <c r="P57" s="4758"/>
    </row>
    <row r="58" spans="1:16" x14ac:dyDescent="0.2">
      <c r="A58" s="4759">
        <v>31</v>
      </c>
      <c r="B58" s="4760">
        <v>7.3</v>
      </c>
      <c r="C58" s="4761">
        <v>7.45</v>
      </c>
      <c r="D58" s="4762">
        <v>16000</v>
      </c>
      <c r="E58" s="4763">
        <f t="shared" si="0"/>
        <v>15619.2</v>
      </c>
      <c r="F58" s="4764">
        <v>63</v>
      </c>
      <c r="G58" s="4760">
        <v>15.3</v>
      </c>
      <c r="H58" s="4760">
        <v>15.45</v>
      </c>
      <c r="I58" s="4762">
        <v>16000</v>
      </c>
      <c r="J58" s="4763">
        <f t="shared" si="1"/>
        <v>15619.2</v>
      </c>
      <c r="K58" s="4764">
        <v>95</v>
      </c>
      <c r="L58" s="4760">
        <v>23.3</v>
      </c>
      <c r="M58" s="4760">
        <v>23.45</v>
      </c>
      <c r="N58" s="4762">
        <v>16000</v>
      </c>
      <c r="O58" s="4763">
        <f t="shared" si="2"/>
        <v>15619.2</v>
      </c>
      <c r="P58" s="4765"/>
    </row>
    <row r="59" spans="1:16" x14ac:dyDescent="0.2">
      <c r="A59" s="4766">
        <v>32</v>
      </c>
      <c r="B59" s="4767">
        <v>7.45</v>
      </c>
      <c r="C59" s="4768">
        <v>8</v>
      </c>
      <c r="D59" s="4769">
        <v>16000</v>
      </c>
      <c r="E59" s="4770">
        <f t="shared" si="0"/>
        <v>15619.2</v>
      </c>
      <c r="F59" s="4771">
        <v>64</v>
      </c>
      <c r="G59" s="4772">
        <v>15.45</v>
      </c>
      <c r="H59" s="4772">
        <v>16</v>
      </c>
      <c r="I59" s="4769">
        <v>16000</v>
      </c>
      <c r="J59" s="4770">
        <f t="shared" si="1"/>
        <v>15619.2</v>
      </c>
      <c r="K59" s="4771">
        <v>96</v>
      </c>
      <c r="L59" s="4772">
        <v>23.45</v>
      </c>
      <c r="M59" s="4772">
        <v>24</v>
      </c>
      <c r="N59" s="4769">
        <v>16000</v>
      </c>
      <c r="O59" s="4770">
        <f t="shared" si="2"/>
        <v>15619.2</v>
      </c>
      <c r="P59" s="4773"/>
    </row>
    <row r="60" spans="1:16" x14ac:dyDescent="0.2">
      <c r="A60" s="4774" t="s">
        <v>27</v>
      </c>
      <c r="B60" s="4775"/>
      <c r="C60" s="4775"/>
      <c r="D60" s="4776">
        <f>SUM(D28:D59)</f>
        <v>512000</v>
      </c>
      <c r="E60" s="4777">
        <f>SUM(E28:E59)</f>
        <v>499814.40000000026</v>
      </c>
      <c r="F60" s="4775"/>
      <c r="G60" s="4775"/>
      <c r="H60" s="4775"/>
      <c r="I60" s="4776">
        <f>SUM(I28:I59)</f>
        <v>512000</v>
      </c>
      <c r="J60" s="4778">
        <f>SUM(J28:J59)</f>
        <v>499814.40000000026</v>
      </c>
      <c r="K60" s="4775"/>
      <c r="L60" s="4775"/>
      <c r="M60" s="4775"/>
      <c r="N60" s="4775">
        <f>SUM(N28:N59)</f>
        <v>512000</v>
      </c>
      <c r="O60" s="4778">
        <f>SUM(O28:O59)</f>
        <v>499814.40000000026</v>
      </c>
      <c r="P60" s="4779"/>
    </row>
    <row r="64" spans="1:16" x14ac:dyDescent="0.2">
      <c r="A64" t="s">
        <v>63</v>
      </c>
      <c r="B64">
        <f>SUM(D60,I60,N60)/(4000*1000)</f>
        <v>0.38400000000000001</v>
      </c>
      <c r="C64">
        <f>ROUNDDOWN(SUM(E60,J60,O60)/(4000*1000),4)</f>
        <v>0.37480000000000002</v>
      </c>
    </row>
    <row r="66" spans="1:16" x14ac:dyDescent="0.2">
      <c r="A66" s="4780"/>
      <c r="B66" s="4781"/>
      <c r="C66" s="4781"/>
      <c r="D66" s="4782"/>
      <c r="E66" s="4781"/>
      <c r="F66" s="4781"/>
      <c r="G66" s="4781"/>
      <c r="H66" s="4781"/>
      <c r="I66" s="4782"/>
      <c r="J66" s="4783"/>
      <c r="K66" s="4781"/>
      <c r="L66" s="4781"/>
      <c r="M66" s="4781"/>
      <c r="N66" s="4781"/>
      <c r="O66" s="4781"/>
      <c r="P66" s="4784"/>
    </row>
    <row r="67" spans="1:16" x14ac:dyDescent="0.2">
      <c r="A67" s="4785" t="s">
        <v>28</v>
      </c>
      <c r="B67" s="4786"/>
      <c r="C67" s="4786"/>
      <c r="D67" s="4787"/>
      <c r="E67" s="4788"/>
      <c r="F67" s="4786"/>
      <c r="G67" s="4786"/>
      <c r="H67" s="4788"/>
      <c r="I67" s="4787"/>
      <c r="J67" s="4789"/>
      <c r="K67" s="4786"/>
      <c r="L67" s="4786"/>
      <c r="M67" s="4786"/>
      <c r="N67" s="4786"/>
      <c r="O67" s="4786"/>
      <c r="P67" s="4790"/>
    </row>
    <row r="68" spans="1:16" x14ac:dyDescent="0.2">
      <c r="A68" s="4791"/>
      <c r="B68" s="4792"/>
      <c r="C68" s="4792"/>
      <c r="D68" s="4792"/>
      <c r="E68" s="4792"/>
      <c r="F68" s="4792"/>
      <c r="G68" s="4792"/>
      <c r="H68" s="4792"/>
      <c r="I68" s="4792"/>
      <c r="J68" s="4792"/>
      <c r="K68" s="4792"/>
      <c r="L68" s="4793"/>
      <c r="M68" s="4793"/>
      <c r="N68" s="4793"/>
      <c r="O68" s="4793"/>
      <c r="P68" s="4794"/>
    </row>
    <row r="69" spans="1:16" x14ac:dyDescent="0.2">
      <c r="A69" s="4795"/>
      <c r="B69" s="4796"/>
      <c r="C69" s="4796"/>
      <c r="D69" s="4797"/>
      <c r="E69" s="4798"/>
      <c r="F69" s="4796"/>
      <c r="G69" s="4796"/>
      <c r="H69" s="4798"/>
      <c r="I69" s="4797"/>
      <c r="J69" s="4799"/>
      <c r="K69" s="4796"/>
      <c r="L69" s="4796"/>
      <c r="M69" s="4796"/>
      <c r="N69" s="4796"/>
      <c r="O69" s="4796"/>
      <c r="P69" s="4800"/>
    </row>
    <row r="70" spans="1:16" x14ac:dyDescent="0.2">
      <c r="A70" s="4801"/>
      <c r="B70" s="4802"/>
      <c r="C70" s="4802"/>
      <c r="D70" s="4803"/>
      <c r="E70" s="4804"/>
      <c r="F70" s="4802"/>
      <c r="G70" s="4802"/>
      <c r="H70" s="4804"/>
      <c r="I70" s="4803"/>
      <c r="J70" s="4802"/>
      <c r="K70" s="4802"/>
      <c r="L70" s="4802"/>
      <c r="M70" s="4802"/>
      <c r="N70" s="4802"/>
      <c r="O70" s="4802"/>
      <c r="P70" s="4805"/>
    </row>
    <row r="71" spans="1:16" x14ac:dyDescent="0.2">
      <c r="A71" s="4806"/>
      <c r="B71" s="4807"/>
      <c r="C71" s="4807"/>
      <c r="D71" s="4808"/>
      <c r="E71" s="4809"/>
      <c r="F71" s="4807"/>
      <c r="G71" s="4807"/>
      <c r="H71" s="4809"/>
      <c r="I71" s="4808"/>
      <c r="J71" s="4807"/>
      <c r="K71" s="4807"/>
      <c r="L71" s="4807"/>
      <c r="M71" s="4807"/>
      <c r="N71" s="4807"/>
      <c r="O71" s="4807"/>
      <c r="P71" s="4810"/>
    </row>
    <row r="72" spans="1:16" x14ac:dyDescent="0.2">
      <c r="A72" s="4811"/>
      <c r="B72" s="4812"/>
      <c r="C72" s="4812"/>
      <c r="D72" s="4813"/>
      <c r="E72" s="4814"/>
      <c r="F72" s="4812"/>
      <c r="G72" s="4812"/>
      <c r="H72" s="4814"/>
      <c r="I72" s="4813"/>
      <c r="J72" s="4812"/>
      <c r="K72" s="4812"/>
      <c r="L72" s="4812"/>
      <c r="M72" s="4812" t="s">
        <v>29</v>
      </c>
      <c r="N72" s="4812"/>
      <c r="O72" s="4812"/>
      <c r="P72" s="4815"/>
    </row>
    <row r="73" spans="1:16" x14ac:dyDescent="0.2">
      <c r="A73" s="4816"/>
      <c r="B73" s="4817"/>
      <c r="C73" s="4817"/>
      <c r="D73" s="4818"/>
      <c r="E73" s="4819"/>
      <c r="F73" s="4817"/>
      <c r="G73" s="4817"/>
      <c r="H73" s="4819"/>
      <c r="I73" s="4818"/>
      <c r="J73" s="4817"/>
      <c r="K73" s="4817"/>
      <c r="L73" s="4817"/>
      <c r="M73" s="4817" t="s">
        <v>30</v>
      </c>
      <c r="N73" s="4817"/>
      <c r="O73" s="4817"/>
      <c r="P73" s="4820"/>
    </row>
    <row r="74" spans="1:16" ht="15.75" x14ac:dyDescent="0.25">
      <c r="E74" s="4821"/>
      <c r="H74" s="4821"/>
    </row>
    <row r="75" spans="1:16" ht="15.75" x14ac:dyDescent="0.25">
      <c r="C75" s="4822"/>
      <c r="E75" s="4823"/>
      <c r="H75" s="4823"/>
    </row>
    <row r="76" spans="1:16" ht="15.75" x14ac:dyDescent="0.25">
      <c r="E76" s="4824"/>
      <c r="H76" s="4824"/>
    </row>
    <row r="77" spans="1:16" ht="15.75" x14ac:dyDescent="0.25">
      <c r="E77" s="4825"/>
      <c r="H77" s="4825"/>
    </row>
    <row r="78" spans="1:16" ht="15.75" x14ac:dyDescent="0.25">
      <c r="E78" s="4826"/>
      <c r="H78" s="4826"/>
    </row>
    <row r="79" spans="1:16" ht="15.75" x14ac:dyDescent="0.25">
      <c r="E79" s="4827"/>
      <c r="H79" s="4827"/>
    </row>
    <row r="80" spans="1:16" ht="15.75" x14ac:dyDescent="0.25">
      <c r="E80" s="4828"/>
      <c r="H80" s="4828"/>
    </row>
    <row r="81" spans="5:13" ht="15.75" x14ac:dyDescent="0.25">
      <c r="E81" s="4829"/>
      <c r="H81" s="4829"/>
    </row>
    <row r="82" spans="5:13" ht="15.75" x14ac:dyDescent="0.25">
      <c r="E82" s="4830"/>
      <c r="H82" s="4830"/>
    </row>
    <row r="83" spans="5:13" ht="15.75" x14ac:dyDescent="0.25">
      <c r="E83" s="4831"/>
      <c r="H83" s="4831"/>
    </row>
    <row r="84" spans="5:13" ht="15.75" x14ac:dyDescent="0.25">
      <c r="E84" s="4832"/>
      <c r="H84" s="4832"/>
    </row>
    <row r="85" spans="5:13" ht="15.75" x14ac:dyDescent="0.25">
      <c r="E85" s="4833"/>
      <c r="H85" s="4833"/>
    </row>
    <row r="86" spans="5:13" ht="15.75" x14ac:dyDescent="0.25">
      <c r="E86" s="4834"/>
      <c r="H86" s="4834"/>
    </row>
    <row r="87" spans="5:13" ht="15.75" x14ac:dyDescent="0.25">
      <c r="E87" s="4835"/>
      <c r="H87" s="4835"/>
    </row>
    <row r="88" spans="5:13" ht="15.75" x14ac:dyDescent="0.25">
      <c r="E88" s="4836"/>
      <c r="H88" s="4836"/>
    </row>
    <row r="89" spans="5:13" ht="15.75" x14ac:dyDescent="0.25">
      <c r="E89" s="4837"/>
      <c r="H89" s="4837"/>
    </row>
    <row r="90" spans="5:13" ht="15.75" x14ac:dyDescent="0.25">
      <c r="E90" s="4838"/>
      <c r="H90" s="4838"/>
    </row>
    <row r="91" spans="5:13" ht="15.75" x14ac:dyDescent="0.25">
      <c r="E91" s="4839"/>
      <c r="H91" s="4839"/>
    </row>
    <row r="92" spans="5:13" ht="15.75" x14ac:dyDescent="0.25">
      <c r="E92" s="4840"/>
      <c r="H92" s="4840"/>
    </row>
    <row r="93" spans="5:13" ht="15.75" x14ac:dyDescent="0.25">
      <c r="E93" s="4841"/>
      <c r="H93" s="4841"/>
    </row>
    <row r="94" spans="5:13" ht="15.75" x14ac:dyDescent="0.25">
      <c r="E94" s="4842"/>
      <c r="H94" s="4842"/>
    </row>
    <row r="95" spans="5:13" ht="15.75" x14ac:dyDescent="0.25">
      <c r="E95" s="4843"/>
      <c r="H95" s="4843"/>
    </row>
    <row r="96" spans="5:13" ht="15.75" x14ac:dyDescent="0.25">
      <c r="E96" s="4844"/>
      <c r="H96" s="4844"/>
      <c r="M96" s="4845" t="s">
        <v>8</v>
      </c>
    </row>
    <row r="97" spans="5:14" ht="15.75" x14ac:dyDescent="0.25">
      <c r="E97" s="4846"/>
      <c r="H97" s="4846"/>
    </row>
    <row r="98" spans="5:14" ht="15.75" x14ac:dyDescent="0.25">
      <c r="E98" s="4847"/>
      <c r="H98" s="4847"/>
    </row>
    <row r="99" spans="5:14" ht="15.75" x14ac:dyDescent="0.25">
      <c r="E99" s="4848"/>
      <c r="H99" s="4848"/>
    </row>
    <row r="101" spans="5:14" x14ac:dyDescent="0.2">
      <c r="N101" s="4849"/>
    </row>
    <row r="126" spans="4:4" x14ac:dyDescent="0.2">
      <c r="D126" s="4850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Summary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2021-11-09T12:31:14Z</dcterms:modified>
</cp:coreProperties>
</file>